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" windowHeight="0" tabRatio="654" firstSheet="65" activeTab="73"/>
  </bookViews>
  <sheets>
    <sheet name="Anexo 3.46" sheetId="1" r:id="rId1"/>
    <sheet name="Anexo 3.43 - 3.44 - 3.45" sheetId="2" r:id="rId2"/>
    <sheet name="Anexo 3.40 - 3.41 - 3.42" sheetId="3" r:id="rId3"/>
    <sheet name="Anexo 3.37 - 3.38 - 3.39" sheetId="4" r:id="rId4"/>
    <sheet name="Anexo 3.34 - 3.35 - 3.36" sheetId="5" r:id="rId5"/>
    <sheet name="Anexo 3.31 - 3.32 - 3.33" sheetId="6" r:id="rId6"/>
    <sheet name="Anexo 3.28 - 3.29 - 3.30" sheetId="7" r:id="rId7"/>
    <sheet name="Anexo 3.25 - 3.26 - 3.27" sheetId="8" r:id="rId8"/>
    <sheet name="Anexo 3.22 - 3.23 - 3.24" sheetId="9" r:id="rId9"/>
    <sheet name="Anexo 3.19 - 3.20 - 3.21" sheetId="10" r:id="rId10"/>
    <sheet name="Anexo 3.17 - 3.18" sheetId="11" r:id="rId11"/>
    <sheet name="Anexo 3.15 - 3.16" sheetId="12" r:id="rId12"/>
    <sheet name="Anexo 3.13 - 3.14" sheetId="13" r:id="rId13"/>
    <sheet name="Anexo 3.11 - 3.12" sheetId="14" r:id="rId14"/>
    <sheet name="Anexo 3.9 - 3.10" sheetId="15" r:id="rId15"/>
    <sheet name="Anexo 3.7 - 3.8" sheetId="16" r:id="rId16"/>
    <sheet name="Anexo 3.5 - 3.6" sheetId="17" r:id="rId17"/>
    <sheet name="Anexo 3.3 - 3.4" sheetId="18" r:id="rId18"/>
    <sheet name="Anexo 3.1 - 3.2" sheetId="19" r:id="rId19"/>
    <sheet name="Anexo 2.49." sheetId="20" r:id="rId20"/>
    <sheet name="Anexo 2.48." sheetId="21" r:id="rId21"/>
    <sheet name="Anexo 2.46. - 2.47." sheetId="22" r:id="rId22"/>
    <sheet name="Anexo 2.45." sheetId="23" r:id="rId23"/>
    <sheet name="Anexo 2.44." sheetId="24" r:id="rId24"/>
    <sheet name="Anexo 2.42. - 2.43." sheetId="25" r:id="rId25"/>
    <sheet name="Anexo 2.41." sheetId="26" r:id="rId26"/>
    <sheet name="Anexo 2.40." sheetId="27" r:id="rId27"/>
    <sheet name="Anexo 2.38. - 2.39." sheetId="28" r:id="rId28"/>
    <sheet name="Anexo 2.37." sheetId="29" r:id="rId29"/>
    <sheet name="Anexo 2.36." sheetId="30" r:id="rId30"/>
    <sheet name="Anexo 2.35." sheetId="31" r:id="rId31"/>
    <sheet name="Anexo 2.33. - 2.34." sheetId="32" r:id="rId32"/>
    <sheet name="Anexo 2.32." sheetId="33" r:id="rId33"/>
    <sheet name="Anexo 2.31." sheetId="34" r:id="rId34"/>
    <sheet name="Anexo 2.29. - 2.30." sheetId="35" r:id="rId35"/>
    <sheet name="Anexo 2.28." sheetId="36" r:id="rId36"/>
    <sheet name="Anexo 2.27." sheetId="37" r:id="rId37"/>
    <sheet name="Anexo 2.25. - 2.26." sheetId="38" r:id="rId38"/>
    <sheet name="Anexo 2.24." sheetId="39" r:id="rId39"/>
    <sheet name="Anexo 2.23." sheetId="40" r:id="rId40"/>
    <sheet name="Anexo 2.21. - 2.22." sheetId="41" r:id="rId41"/>
    <sheet name="Anexo 2.20." sheetId="42" r:id="rId42"/>
    <sheet name="Anexo 2.19." sheetId="43" r:id="rId43"/>
    <sheet name="Anexo 2.17. -2.18." sheetId="44" r:id="rId44"/>
    <sheet name="Anexo 2.16." sheetId="45" r:id="rId45"/>
    <sheet name="Anexo 2.15." sheetId="46" r:id="rId46"/>
    <sheet name="Anexo 2.13. -2.14." sheetId="47" r:id="rId47"/>
    <sheet name="Anexo 2.12." sheetId="48" r:id="rId48"/>
    <sheet name="Anexo 2.11." sheetId="49" r:id="rId49"/>
    <sheet name="Anexo 2.9. - 2.10." sheetId="50" r:id="rId50"/>
    <sheet name="Anexo 2.8." sheetId="51" r:id="rId51"/>
    <sheet name="Anexo 2.7." sheetId="52" r:id="rId52"/>
    <sheet name="Anexo 2.5. - 2.6." sheetId="53" r:id="rId53"/>
    <sheet name="Anexo 2.4." sheetId="54" r:id="rId54"/>
    <sheet name="Anexo 2.3." sheetId="55" r:id="rId55"/>
    <sheet name="Anexo 2.1 - 2.2." sheetId="56" r:id="rId56"/>
    <sheet name="Anexo 1.26." sheetId="57" r:id="rId57"/>
    <sheet name="Anexo 1.25." sheetId="58" r:id="rId58"/>
    <sheet name="Anexo 1.24." sheetId="59" r:id="rId59"/>
    <sheet name="Anexo 1.23." sheetId="60" r:id="rId60"/>
    <sheet name="Anexo 1.21. - 1.22." sheetId="61" r:id="rId61"/>
    <sheet name="Anexo 1.20." sheetId="62" r:id="rId62"/>
    <sheet name="Anexo 1.18. - 1.19." sheetId="63" r:id="rId63"/>
    <sheet name="Anexo 1.17." sheetId="64" r:id="rId64"/>
    <sheet name="Anexo 1.15. - 1.16." sheetId="65" r:id="rId65"/>
    <sheet name="Anexo 1.13. - 1.14." sheetId="66" r:id="rId66"/>
    <sheet name="Anexo 1.12." sheetId="67" r:id="rId67"/>
    <sheet name="Anexo 1.10. - 1.11." sheetId="68" r:id="rId68"/>
    <sheet name="Anexo 1.8. - 1.9." sheetId="69" r:id="rId69"/>
    <sheet name="Anexo 1.7." sheetId="70" r:id="rId70"/>
    <sheet name="Anexo 1.5. - 1.6." sheetId="71" r:id="rId71"/>
    <sheet name="Anexo 1.3. - 1.4." sheetId="72" r:id="rId72"/>
    <sheet name="Anexo 1.1. - 1.2." sheetId="73" r:id="rId73"/>
    <sheet name="INDICE" sheetId="74" r:id="rId74"/>
  </sheets>
  <definedNames>
    <definedName name="_xlnm.Print_Area" localSheetId="72">'Anexo 1.1. - 1.2.'!$A$1:$G$49</definedName>
    <definedName name="_xlnm.Print_Area" localSheetId="67">'Anexo 1.10. - 1.11.'!$B$1:$J$49</definedName>
    <definedName name="_xlnm.Print_Area" localSheetId="66">'Anexo 1.12.'!$B$1:$J$51</definedName>
    <definedName name="_xlnm.Print_Area" localSheetId="65">'Anexo 1.13. - 1.14.'!$A$1:$H$49</definedName>
    <definedName name="_xlnm.Print_Area" localSheetId="64">'Anexo 1.15. - 1.16.'!$B$1:$I$49</definedName>
    <definedName name="_xlnm.Print_Area" localSheetId="63">'Anexo 1.17.'!$B$1:$I$51</definedName>
    <definedName name="_xlnm.Print_Area" localSheetId="62">'Anexo 1.18. - 1.19.'!$B$1:$I$49</definedName>
    <definedName name="_xlnm.Print_Area" localSheetId="61">'Anexo 1.20.'!$B$1:$I$51</definedName>
    <definedName name="_xlnm.Print_Area" localSheetId="60">'Anexo 1.21. - 1.22.'!$B$1:$I$49</definedName>
    <definedName name="_xlnm.Print_Area" localSheetId="59">'Anexo 1.23.'!$B$1:$I$51</definedName>
    <definedName name="_xlnm.Print_Area" localSheetId="58">'Anexo 1.24.'!$A$1:$G$27</definedName>
    <definedName name="_xlnm.Print_Area" localSheetId="57">'Anexo 1.25.'!$A$1:$I$27</definedName>
    <definedName name="_xlnm.Print_Area" localSheetId="56">'Anexo 1.26.'!$A$1:$I$27</definedName>
    <definedName name="_xlnm.Print_Area" localSheetId="71">'Anexo 1.3. - 1.4.'!$A$1:$G$49</definedName>
    <definedName name="_xlnm.Print_Area" localSheetId="70">'Anexo 1.5. - 1.6.'!$B$1:$J$49</definedName>
    <definedName name="_xlnm.Print_Area" localSheetId="69">'Anexo 1.7.'!$B$1:$J$51</definedName>
    <definedName name="_xlnm.Print_Area" localSheetId="68">'Anexo 1.8. - 1.9.'!$A$1:$E$49</definedName>
    <definedName name="_xlnm.Print_Area" localSheetId="55">'Anexo 2.1 - 2.2.'!$A$1:$G$41</definedName>
    <definedName name="_xlnm.Print_Area" localSheetId="48">'Anexo 2.11.'!$A$1:$E$27</definedName>
    <definedName name="_xlnm.Print_Area" localSheetId="47">'Anexo 2.12.'!$A$1:$E$51</definedName>
    <definedName name="_xlnm.Print_Area" localSheetId="46">'Anexo 2.13. -2.14.'!$A$1:$H$41</definedName>
    <definedName name="_xlnm.Print_Area" localSheetId="45">'Anexo 2.15.'!$A$1:$H$27</definedName>
    <definedName name="_xlnm.Print_Area" localSheetId="44">'Anexo 2.16.'!$A$1:$H$51</definedName>
    <definedName name="_xlnm.Print_Area" localSheetId="43">'Anexo 2.17. -2.18.'!$A$1:$H$41</definedName>
    <definedName name="_xlnm.Print_Area" localSheetId="42">'Anexo 2.19.'!$A$1:$H$27</definedName>
    <definedName name="_xlnm.Print_Area" localSheetId="41">'Anexo 2.20.'!$A$1:$H$51</definedName>
    <definedName name="_xlnm.Print_Area" localSheetId="40">'Anexo 2.21. - 2.22.'!$B$1:$I$41</definedName>
    <definedName name="_xlnm.Print_Area" localSheetId="39">'Anexo 2.23.'!$A$1:$I$27</definedName>
    <definedName name="_xlnm.Print_Area" localSheetId="38">'Anexo 2.24.'!$A$1:$I$51</definedName>
    <definedName name="_xlnm.Print_Area" localSheetId="37">'Anexo 2.25. - 2.26.'!$A$1:$J$41</definedName>
    <definedName name="_xlnm.Print_Area" localSheetId="36">'Anexo 2.27.'!$A$1:$J$27</definedName>
    <definedName name="_xlnm.Print_Area" localSheetId="35">'Anexo 2.28.'!$B$1:$J$51</definedName>
    <definedName name="_xlnm.Print_Area" localSheetId="34">'Anexo 2.29. - 2.30.'!$A$1:$E$41</definedName>
    <definedName name="_xlnm.Print_Area" localSheetId="54">'Anexo 2.3.'!$A$1:$G$27</definedName>
    <definedName name="_xlnm.Print_Area" localSheetId="33">'Anexo 2.31.'!$A$1:$E$27</definedName>
    <definedName name="_xlnm.Print_Area" localSheetId="32">'Anexo 2.32.'!$A$1:$E$51</definedName>
    <definedName name="_xlnm.Print_Area" localSheetId="31">'Anexo 2.33. - 2.34.'!$B$1:$J$41</definedName>
    <definedName name="_xlnm.Print_Area" localSheetId="30">'Anexo 2.35.'!$A$1:$J$27</definedName>
    <definedName name="_xlnm.Print_Area" localSheetId="29">'Anexo 2.36.'!$B$1:$J$51</definedName>
    <definedName name="_xlnm.Print_Area" localSheetId="28">'Anexo 2.37.'!$A$1:$G$23</definedName>
    <definedName name="_xlnm.Print_Area" localSheetId="27">'Anexo 2.38. - 2.39.'!$B$1:$J$41</definedName>
    <definedName name="_xlnm.Print_Area" localSheetId="53">'Anexo 2.4.'!$A$1:$G$51</definedName>
    <definedName name="_xlnm.Print_Area" localSheetId="26">'Anexo 2.40.'!$A$1:$J$27</definedName>
    <definedName name="_xlnm.Print_Area" localSheetId="25">'Anexo 2.41.'!$B$1:$J$51</definedName>
    <definedName name="_xlnm.Print_Area" localSheetId="24">'Anexo 2.42. - 2.43.'!$B$1:$H$41</definedName>
    <definedName name="_xlnm.Print_Area" localSheetId="23">'Anexo 2.44.'!$A$1:$H$27</definedName>
    <definedName name="_xlnm.Print_Area" localSheetId="22">'Anexo 2.45.'!$B$1:$H$51</definedName>
    <definedName name="_xlnm.Print_Area" localSheetId="21">'Anexo 2.46. - 2.47.'!$B$1:$I$41</definedName>
    <definedName name="_xlnm.Print_Area" localSheetId="20">'Anexo 2.48.'!$B$1:$I$27</definedName>
    <definedName name="_xlnm.Print_Area" localSheetId="19">'Anexo 2.49.'!$B$1:$I$51</definedName>
    <definedName name="_xlnm.Print_Area" localSheetId="52">'Anexo 2.5. - 2.6.'!$A$1:$H$41</definedName>
    <definedName name="_xlnm.Print_Area" localSheetId="51">'Anexo 2.7.'!$A$1:$H$27</definedName>
    <definedName name="_xlnm.Print_Area" localSheetId="50">'Anexo 2.8.'!$A$1:$H$51</definedName>
    <definedName name="_xlnm.Print_Area" localSheetId="49">'Anexo 2.9. - 2.10.'!$A$1:$E$41</definedName>
    <definedName name="_xlnm.Print_Area" localSheetId="18">'Anexo 3.1 - 3.2'!$A$1:$I$26</definedName>
    <definedName name="_xlnm.Print_Area" localSheetId="13">'Anexo 3.11 - 3.12'!$B$1:$I$54</definedName>
    <definedName name="_xlnm.Print_Area" localSheetId="12">'Anexo 3.13 - 3.14'!$A$1:$I$26</definedName>
    <definedName name="_xlnm.Print_Area" localSheetId="11">'Anexo 3.15 - 3.16'!$A$1:$I$30</definedName>
    <definedName name="_xlnm.Print_Area" localSheetId="10">'Anexo 3.17 - 3.18'!$B$1:$I$54</definedName>
    <definedName name="_xlnm.Print_Area" localSheetId="9">'Anexo 3.19 - 3.20 - 3.21'!$B$1:$H$53</definedName>
    <definedName name="_xlnm.Print_Area" localSheetId="8">'Anexo 3.22 - 3.23 - 3.24'!$B$1:$H$53</definedName>
    <definedName name="_xlnm.Print_Area" localSheetId="7">'Anexo 3.25 - 3.26 - 3.27'!$B$1:$H$53</definedName>
    <definedName name="_xlnm.Print_Area" localSheetId="6">'Anexo 3.28 - 3.29 - 3.30'!$B$1:$E$53</definedName>
    <definedName name="_xlnm.Print_Area" localSheetId="17">'Anexo 3.3 - 3.4'!$A$1:$I$30</definedName>
    <definedName name="_xlnm.Print_Area" localSheetId="5">'Anexo 3.31 - 3.32 - 3.33'!$B$1:$F$53</definedName>
    <definedName name="_xlnm.Print_Area" localSheetId="4">'Anexo 3.34 - 3.35 - 3.36'!$B$1:$F$53</definedName>
    <definedName name="_xlnm.Print_Area" localSheetId="3">'Anexo 3.37 - 3.38 - 3.39'!$B$1:$G$53</definedName>
    <definedName name="_xlnm.Print_Area" localSheetId="2">'Anexo 3.40 - 3.41 - 3.42'!$B$1:$G$53</definedName>
    <definedName name="_xlnm.Print_Area" localSheetId="1">'Anexo 3.43 - 3.44 - 3.45'!$B$1:$G$53</definedName>
    <definedName name="_xlnm.Print_Area" localSheetId="16">'Anexo 3.5 - 3.6'!$B$1:$I$54</definedName>
    <definedName name="_xlnm.Print_Area" localSheetId="15">'Anexo 3.7 - 3.8'!$A$1:$I$26</definedName>
    <definedName name="_xlnm.Print_Area" localSheetId="14">'Anexo 3.9 - 3.10'!$A$1:$I$30</definedName>
  </definedNames>
  <calcPr fullCalcOnLoad="1"/>
</workbook>
</file>

<file path=xl/sharedStrings.xml><?xml version="1.0" encoding="utf-8"?>
<sst xmlns="http://schemas.openxmlformats.org/spreadsheetml/2006/main" count="4171" uniqueCount="439">
  <si>
    <t>ESTRATOS 
DE POBLACIÓN</t>
  </si>
  <si>
    <t>TOTAL MUNICIPIOS</t>
  </si>
  <si>
    <t>TIPOS DE ENTES</t>
  </si>
  <si>
    <t>Gastos corrientes</t>
  </si>
  <si>
    <t>Gastos de capital</t>
  </si>
  <si>
    <t>Ingresos corrientes</t>
  </si>
  <si>
    <t>Ingresos de capital</t>
  </si>
  <si>
    <t>COMUNIDADES 
AUTÓNOMAS</t>
  </si>
  <si>
    <t>COMUNIDADES
 AUTÓNOMAS</t>
  </si>
  <si>
    <t>Porcentajes en cada tipo de ente</t>
  </si>
  <si>
    <t>Porcentajes en cada estrato de población</t>
  </si>
  <si>
    <t>Porcentajes en cada CC.AA.</t>
  </si>
  <si>
    <t>a Empresas privadas</t>
  </si>
  <si>
    <t>Inv. En Terrenos</t>
  </si>
  <si>
    <t>Inv. nueva para servicios</t>
  </si>
  <si>
    <t>Resto de inversiones</t>
  </si>
  <si>
    <t>Infraes-
tructuras</t>
  </si>
  <si>
    <t>Inv. de repos. para servicios</t>
  </si>
  <si>
    <t xml:space="preserve">TOTAL INGRESOS </t>
  </si>
  <si>
    <t>Ingresos no financieras</t>
  </si>
  <si>
    <t>Ingresos financieras</t>
  </si>
  <si>
    <t>Aytos. de Régimen Común</t>
  </si>
  <si>
    <t>Aytos. del Pais Vasco</t>
  </si>
  <si>
    <t>Aytos. de Navarra</t>
  </si>
  <si>
    <t>TIPO DE RÉGIMEN LOCAL DE LOS AYUNTAMIENTOS</t>
  </si>
  <si>
    <t>TOTAL INGRESOS  CORRIENTES</t>
  </si>
  <si>
    <t>Gastos 
no financieros</t>
  </si>
  <si>
    <t>TOTAL INGRESOS  DE CAPITAL</t>
  </si>
  <si>
    <t>TOTAL INGRESOS  POR IMPUESTOS DIRECTOS ( CAPITULO 1 )</t>
  </si>
  <si>
    <t xml:space="preserve">Resto Imp. directos </t>
  </si>
  <si>
    <t>TOTAL INGRESOS  POR IMPUESTOS INDIRECTOS ( CAPITULO 2 )</t>
  </si>
  <si>
    <t>IVTM</t>
  </si>
  <si>
    <t>IIVTNU</t>
  </si>
  <si>
    <t>IAE</t>
  </si>
  <si>
    <t>ICIO</t>
  </si>
  <si>
    <t>Imp. sobre consumos</t>
  </si>
  <si>
    <t xml:space="preserve">Resto imp. indirectos </t>
  </si>
  <si>
    <t>TOTAL INGRESOS  POR TASAS Y OTROS INGRESOS ( CAPITULO 3 )</t>
  </si>
  <si>
    <t>Porcentajes en cada tipo de régimen local</t>
  </si>
  <si>
    <t>TOTAL GASTOS POR TRANFERENCIAS CORRIENTES ( Capítulo 4 )</t>
  </si>
  <si>
    <t>TOTAL GASTOS POR TRANFERENCIAS DE CAPITAL ( Capítulo 7 )</t>
  </si>
  <si>
    <t>TOTAL GASTOS EN INVERSIONES REALES ( Capítulo 6 )</t>
  </si>
  <si>
    <t>TOTAL INGRESOS POR TRANFERENCIAS CORRIENTES ( Capítulo 4 )</t>
  </si>
  <si>
    <t>TOTAL INGRESOS POR TRANFERENCIAS DE CAPITAL ( Capítulo 7 )</t>
  </si>
  <si>
    <t>TOTAL INGRESOS POR ENAJENACIÓN DE INVERSIONES REALES ( Capítulo 6 )</t>
  </si>
  <si>
    <t>de las demás Inversiones Reales</t>
  </si>
  <si>
    <t>TOTAL RECAUDACIÓN DE INGRESOS LOCALES</t>
  </si>
  <si>
    <t>TOTAL RECAUDACIÓN DE INGRESOS</t>
  </si>
  <si>
    <t>Recaudación 
de ingresos corrientes</t>
  </si>
  <si>
    <t>Recaudación 
de Ingresos de capital</t>
  </si>
  <si>
    <t>Porcentajes de recaudación sobre los derechos reconocidos en cada tipo de ente</t>
  </si>
  <si>
    <t>TOTAL RECAUDACIÓN DE INGRESOS DE IMPUESTOS DIRECTOS ( CAPÍTULO 1 )</t>
  </si>
  <si>
    <t>Resto de impuestos directos</t>
  </si>
  <si>
    <t>TOTAL RECAUDACIÓN DE INGRESOS DE IMPUESTOS INDIRECTOS ( CAPÍTULO 2 )</t>
  </si>
  <si>
    <t>Resto de impuestos indirectos</t>
  </si>
  <si>
    <t>Impuestos sobre consumos</t>
  </si>
  <si>
    <t>Porcentajes de recaudación sobre los derechos reconocidos en cada CC.AA.</t>
  </si>
  <si>
    <t>Porcentajes de recaudación sobre los derechos reconocidos en cada estrato de población</t>
  </si>
  <si>
    <t>Porcentajes de recaudación sobre los derechos reconocidos en cada tipo de régimen local</t>
  </si>
  <si>
    <t>Porcentajes de recaudación sobre los derechos reconocidos en cada régimen local</t>
  </si>
  <si>
    <t>TOTAL RECAUDACIÓN DE INGRESOS DE TASAS Y OTROS INGRESOS ( CAPÍTULO 3 )</t>
  </si>
  <si>
    <t>Importes Recaudación</t>
  </si>
  <si>
    <t>Porcentajes de recaudación sobre los derechos reconocidos en cada tipo régimen local</t>
  </si>
  <si>
    <t>Ingresos 
Corrientes</t>
  </si>
  <si>
    <t>Gastos 
Corrientes</t>
  </si>
  <si>
    <t>Ahorro Bruto ( + )</t>
  </si>
  <si>
    <t>Ahorro Bruto ( - )</t>
  </si>
  <si>
    <t>% sobre
Nº Entes con datos</t>
  </si>
  <si>
    <t>% sobre 
Nº Entes con datos</t>
  </si>
  <si>
    <t>Ahorro Neto ( + )</t>
  </si>
  <si>
    <t>Ahorro Neto ( - )</t>
  </si>
  <si>
    <t>Capacidad ( + ) o Necesidad ( - ) de financiación</t>
  </si>
  <si>
    <t>Capacidad de Financiación ( + )</t>
  </si>
  <si>
    <t>Necesidad de Financiación ( - )</t>
  </si>
  <si>
    <t>COMUNIDADES  
AUTÓNOMAS</t>
  </si>
  <si>
    <t>% ENDEUDAMIENTO / INVERSIONES</t>
  </si>
  <si>
    <t>Importes totales y porcentajes</t>
  </si>
  <si>
    <t>INDICE - CUADROS</t>
  </si>
  <si>
    <t>5 . - INGRESOS</t>
  </si>
  <si>
    <t>6 . - MAGNITUDES</t>
  </si>
  <si>
    <t>Ingresos 
no financieros</t>
  </si>
  <si>
    <t xml:space="preserve">&gt;1.000.000 hab.            </t>
  </si>
  <si>
    <t>De 500.001 a 1.000.000 hab.</t>
  </si>
  <si>
    <t xml:space="preserve">De 100.001 a 500.000 hab.  </t>
  </si>
  <si>
    <t xml:space="preserve">De 50.001 a 100.000 hab.   </t>
  </si>
  <si>
    <t xml:space="preserve">De 20.001 a 50.000 hab.    </t>
  </si>
  <si>
    <t xml:space="preserve">De 5.001 a 20.000 hab.     </t>
  </si>
  <si>
    <t xml:space="preserve">&lt;= 5.000 hab.              </t>
  </si>
  <si>
    <t>Importes en miles de €</t>
  </si>
  <si>
    <t xml:space="preserve">Ayuntamientos                </t>
  </si>
  <si>
    <t xml:space="preserve">Dip. Reg. Común              </t>
  </si>
  <si>
    <t xml:space="preserve">Dip. Reg. Foral              </t>
  </si>
  <si>
    <t>TOTAL NACIONAL</t>
  </si>
  <si>
    <t>ESTRATOS DE POBLACIÓN</t>
  </si>
  <si>
    <t>TOTAL GASTOS</t>
  </si>
  <si>
    <t xml:space="preserve">Ayuntamientos     </t>
  </si>
  <si>
    <t>Dip. Reg. Común</t>
  </si>
  <si>
    <t xml:space="preserve">Dip. Reg. Común   </t>
  </si>
  <si>
    <t xml:space="preserve">Dip. Reg. Foral   </t>
  </si>
  <si>
    <t>Consejos Insulares</t>
  </si>
  <si>
    <t>Cabildos Insulares</t>
  </si>
  <si>
    <t>COMUNIDADES AUTÓNOMAS</t>
  </si>
  <si>
    <t>en %</t>
  </si>
  <si>
    <t>TOTAL GASTOS CORRIENTES</t>
  </si>
  <si>
    <t>TOTAL INGRESOS</t>
  </si>
  <si>
    <t>Gastos de Personal</t>
  </si>
  <si>
    <t>Gastos bienes ctes. y servicios</t>
  </si>
  <si>
    <t>Gastos financieros</t>
  </si>
  <si>
    <t>Transferencias corrientes</t>
  </si>
  <si>
    <t>IBI</t>
  </si>
  <si>
    <t xml:space="preserve">Dip. Reg. Común  </t>
  </si>
  <si>
    <t>% Recaudación sobre Derechos Reconocidos Netos</t>
  </si>
  <si>
    <t>Ahorro Bruto</t>
  </si>
  <si>
    <t>Ahorro Neto</t>
  </si>
  <si>
    <t>Gastos no financieros</t>
  </si>
  <si>
    <t>al resto de Entes Locales</t>
  </si>
  <si>
    <t>Inversiones Reales</t>
  </si>
  <si>
    <t>Transferencias de Capital</t>
  </si>
  <si>
    <t>TOTAL GASTOS DE CAPITAL</t>
  </si>
  <si>
    <t>Otros impuestos indirectos</t>
  </si>
  <si>
    <t xml:space="preserve">TOTAL GASTOS </t>
  </si>
  <si>
    <t>Importes totales</t>
  </si>
  <si>
    <t>Deuda Pública</t>
  </si>
  <si>
    <t>Servicios Públicos Básicos</t>
  </si>
  <si>
    <t>Actuaciones de carácter general</t>
  </si>
  <si>
    <t>Actuaciones 
de carácter económico</t>
  </si>
  <si>
    <r>
      <t xml:space="preserve">TOTAL SERVICIOS PÚBLICOS BÁSICOS 
</t>
    </r>
    <r>
      <rPr>
        <i/>
        <sz val="8"/>
        <rFont val="Arial Narrow"/>
        <family val="2"/>
      </rPr>
      <t>( Área de gasto 1 )</t>
    </r>
  </si>
  <si>
    <r>
      <t xml:space="preserve">Precios públicos
</t>
    </r>
    <r>
      <rPr>
        <i/>
        <sz val="8"/>
        <rFont val="Arial Narrow"/>
        <family val="2"/>
      </rPr>
      <t>(art.34)</t>
    </r>
  </si>
  <si>
    <r>
      <t xml:space="preserve">TOTAL TASAS Y OTROS INGRESOS 
</t>
    </r>
    <r>
      <rPr>
        <i/>
        <sz val="8"/>
        <rFont val="Arial Narrow"/>
        <family val="2"/>
      </rPr>
      <t>( Capítulo 3 )</t>
    </r>
  </si>
  <si>
    <t>al Estado</t>
  </si>
  <si>
    <t>Ajustes</t>
  </si>
  <si>
    <t>Resto de 
Transf. corrientes</t>
  </si>
  <si>
    <t>Resto de 
Transf. de capital</t>
  </si>
  <si>
    <r>
      <t xml:space="preserve">TOTAL INV. REALES
</t>
    </r>
    <r>
      <rPr>
        <i/>
        <sz val="8"/>
        <rFont val="Arial Narrow"/>
        <family val="2"/>
      </rPr>
      <t>( Capítulo 6 )</t>
    </r>
  </si>
  <si>
    <r>
      <t xml:space="preserve">TOTAL GASTOS
 DE CAPITAL
</t>
    </r>
    <r>
      <rPr>
        <i/>
        <sz val="8"/>
        <rFont val="Arial Narrow"/>
        <family val="2"/>
      </rPr>
      <t>( Capítulo 6 + Capítulo 7 )</t>
    </r>
  </si>
  <si>
    <t>TOTAL GASTOS AREA DE GASTO 1</t>
  </si>
  <si>
    <r>
      <t xml:space="preserve">Seguridad ciudadana 
</t>
    </r>
    <r>
      <rPr>
        <i/>
        <sz val="8"/>
        <rFont val="Arial Narrow"/>
        <family val="2"/>
      </rPr>
      <t xml:space="preserve"> (pol.gast. 13)</t>
    </r>
  </si>
  <si>
    <r>
      <t xml:space="preserve">Vivienda y urbanismo
</t>
    </r>
    <r>
      <rPr>
        <i/>
        <sz val="8"/>
        <rFont val="Arial Narrow"/>
        <family val="2"/>
      </rPr>
      <t xml:space="preserve"> (pol.gast. 15)</t>
    </r>
  </si>
  <si>
    <r>
      <t xml:space="preserve">Bienestar comunitario
</t>
    </r>
    <r>
      <rPr>
        <i/>
        <sz val="8"/>
        <rFont val="Arial Narrow"/>
        <family val="2"/>
      </rPr>
      <t xml:space="preserve"> (pol.gast. 16)</t>
    </r>
  </si>
  <si>
    <t>TOTAL GASTOS AREA DE GASTO 2 y 3</t>
  </si>
  <si>
    <r>
      <t xml:space="preserve">Servicios Sociales y promoc. social 
</t>
    </r>
    <r>
      <rPr>
        <i/>
        <sz val="8"/>
        <rFont val="Arial Narrow"/>
        <family val="2"/>
      </rPr>
      <t xml:space="preserve"> (pol.gast. 23)</t>
    </r>
  </si>
  <si>
    <r>
      <t xml:space="preserve">Sanidad
</t>
    </r>
    <r>
      <rPr>
        <i/>
        <sz val="8"/>
        <rFont val="Arial Narrow"/>
        <family val="2"/>
      </rPr>
      <t xml:space="preserve"> (pol.gast. 31)</t>
    </r>
  </si>
  <si>
    <r>
      <t xml:space="preserve">Educación 
</t>
    </r>
    <r>
      <rPr>
        <i/>
        <sz val="8"/>
        <rFont val="Arial Narrow"/>
        <family val="2"/>
      </rPr>
      <t xml:space="preserve"> (pol.gast. 32)</t>
    </r>
  </si>
  <si>
    <r>
      <t xml:space="preserve">Cultura 
</t>
    </r>
    <r>
      <rPr>
        <i/>
        <sz val="8"/>
        <rFont val="Arial Narrow"/>
        <family val="2"/>
      </rPr>
      <t xml:space="preserve"> (pol.gast. 33)</t>
    </r>
  </si>
  <si>
    <r>
      <t xml:space="preserve">Deporte
</t>
    </r>
    <r>
      <rPr>
        <i/>
        <sz val="8"/>
        <rFont val="Arial Narrow"/>
        <family val="2"/>
      </rPr>
      <t xml:space="preserve"> (pol.gast. 34)</t>
    </r>
  </si>
  <si>
    <r>
      <t xml:space="preserve">TOTAL ACTUACIONES DE PROTEC. Y PROMOC. SOCIAL Y PRODUC. DE BIENES PÚBLIC. DE CARÁC. PREFER.
</t>
    </r>
    <r>
      <rPr>
        <i/>
        <sz val="8"/>
        <rFont val="Arial Narrow"/>
        <family val="2"/>
      </rPr>
      <t>( Área de gasto 2 y 3 )</t>
    </r>
  </si>
  <si>
    <t>TOTAL GASTOS AREAS DE GASTO 4 y 9</t>
  </si>
  <si>
    <r>
      <t xml:space="preserve">Transporte público 
</t>
    </r>
    <r>
      <rPr>
        <i/>
        <sz val="8"/>
        <rFont val="Arial Narrow"/>
        <family val="2"/>
      </rPr>
      <t>(pol.gast. 44)</t>
    </r>
  </si>
  <si>
    <r>
      <t xml:space="preserve">Infraestructuras
</t>
    </r>
    <r>
      <rPr>
        <i/>
        <sz val="8"/>
        <rFont val="Arial Narrow"/>
        <family val="2"/>
      </rPr>
      <t>(pol.gast. 45)</t>
    </r>
  </si>
  <si>
    <r>
      <t xml:space="preserve">Resto de actuaciones de carác. económico 
</t>
    </r>
    <r>
      <rPr>
        <i/>
        <sz val="8"/>
        <rFont val="Arial Narrow"/>
        <family val="2"/>
      </rPr>
      <t>(resto área de gasto 4)</t>
    </r>
  </si>
  <si>
    <r>
      <t xml:space="preserve">Órganos de gobierno 
</t>
    </r>
    <r>
      <rPr>
        <i/>
        <sz val="8"/>
        <rFont val="Arial Narrow"/>
        <family val="2"/>
      </rPr>
      <t>(pol.gast. 91)</t>
    </r>
  </si>
  <si>
    <r>
      <t xml:space="preserve">Servicios de carácter general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</si>
  <si>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Transferencias a otras Administ. Públicas
</t>
    </r>
    <r>
      <rPr>
        <i/>
        <sz val="8"/>
        <rFont val="Arial Narrow"/>
        <family val="2"/>
      </rPr>
      <t>(pol.gast. 94)</t>
    </r>
  </si>
  <si>
    <t>TOTAL 
INGRESOS</t>
  </si>
  <si>
    <r>
      <t xml:space="preserve">TOTAL IMPUESTOS DIRECTOS 
</t>
    </r>
    <r>
      <rPr>
        <i/>
        <sz val="8"/>
        <rFont val="Arial Narrow"/>
        <family val="2"/>
      </rPr>
      <t>( Capítulo 1 )</t>
    </r>
  </si>
  <si>
    <t>IVA</t>
  </si>
  <si>
    <t>Otros imp. Indirectos</t>
  </si>
  <si>
    <r>
      <t xml:space="preserve">TOTAL IMPUESTOS INDIRECTOS 
</t>
    </r>
    <r>
      <rPr>
        <i/>
        <sz val="8"/>
        <rFont val="Arial Narrow"/>
        <family val="2"/>
      </rPr>
      <t>( Capítulo 2 )</t>
    </r>
  </si>
  <si>
    <r>
      <t xml:space="preserve">Prestac. de serv. públ. básicos
</t>
    </r>
    <r>
      <rPr>
        <i/>
        <sz val="8"/>
        <rFont val="Arial Narrow"/>
        <family val="2"/>
      </rPr>
      <t>(art.30)</t>
    </r>
  </si>
  <si>
    <r>
      <t xml:space="preserve">Prestac. de serv. públ. de carác. social y prefer.
</t>
    </r>
    <r>
      <rPr>
        <i/>
        <sz val="8"/>
        <rFont val="Arial Narrow"/>
        <family val="2"/>
      </rPr>
      <t>(art.31)</t>
    </r>
  </si>
  <si>
    <r>
      <t xml:space="preserve">Realiz. de activid. de compet. local
</t>
    </r>
    <r>
      <rPr>
        <i/>
        <sz val="8"/>
        <rFont val="Arial Narrow"/>
        <family val="2"/>
      </rPr>
      <t>(art.32)</t>
    </r>
  </si>
  <si>
    <r>
      <t xml:space="preserve">Utiliz. o aprov. especial del dom. públic.
</t>
    </r>
    <r>
      <rPr>
        <i/>
        <sz val="8"/>
        <rFont val="Arial Narrow"/>
        <family val="2"/>
      </rPr>
      <t>(art.33)</t>
    </r>
  </si>
  <si>
    <r>
      <t xml:space="preserve">Contribuc. especiales y otros ingres. 
</t>
    </r>
    <r>
      <rPr>
        <i/>
        <sz val="8"/>
        <rFont val="Arial Narrow"/>
        <family val="2"/>
      </rPr>
      <t>(resto del C.3)</t>
    </r>
  </si>
  <si>
    <t>del Estado</t>
  </si>
  <si>
    <t>de Empresas de la Entidad local</t>
  </si>
  <si>
    <t>de la C.C.A.A.</t>
  </si>
  <si>
    <t>de Diputaciones, 
Consejos o Cabildos</t>
  </si>
  <si>
    <t>del resto de Entes Locales</t>
  </si>
  <si>
    <t>Resto de 
Transf. Corrientes</t>
  </si>
  <si>
    <t>de Terrenos</t>
  </si>
  <si>
    <r>
      <t xml:space="preserve">TOTAL ENAJENACIÓN DE INVERSIONES REALES
</t>
    </r>
    <r>
      <rPr>
        <i/>
        <sz val="8"/>
        <rFont val="Arial Narrow"/>
        <family val="2"/>
      </rPr>
      <t>( Capítulo 6 )</t>
    </r>
  </si>
  <si>
    <t>Recaudación 
de Ingresos no financieros</t>
  </si>
  <si>
    <t>Recaudación 
de Ingresos financieros</t>
  </si>
  <si>
    <t>Impuestos sobre la renta</t>
  </si>
  <si>
    <t>Resto de imp. sobre el capital</t>
  </si>
  <si>
    <r>
      <t xml:space="preserve">TOTAL RECAUDACIÓN DE IMP. DIRECTOS
</t>
    </r>
    <r>
      <rPr>
        <i/>
        <sz val="8"/>
        <rFont val="Arial Narrow"/>
        <family val="2"/>
      </rPr>
      <t>( Capitulo 1 )</t>
    </r>
  </si>
  <si>
    <t>TOTAL 
AHORRO BRUTO</t>
  </si>
  <si>
    <r>
      <t xml:space="preserve">Amortización 
de deuda 
</t>
    </r>
    <r>
      <rPr>
        <i/>
        <sz val="8"/>
        <rFont val="Arial Narrow"/>
        <family val="2"/>
      </rPr>
      <t>(Cap. 9 de gastos)</t>
    </r>
  </si>
  <si>
    <t xml:space="preserve">Dip. Reg. Común </t>
  </si>
  <si>
    <t>TOTAL 
CAPACIDAD O NECESIDAD DE FINANCIACIÓN</t>
  </si>
  <si>
    <t>VOLVER AL ÍNDICE</t>
  </si>
  <si>
    <t>1 . - GASTOS</t>
  </si>
  <si>
    <t>1.1. Gasto total por tipo de Ente y tipo de gasto</t>
  </si>
  <si>
    <t>1.2. Gasto total de los Municipios por tramos de población y tipo de gasto</t>
  </si>
  <si>
    <t>1.26. Desglose de las áreas de gasto 4 y 9 "Actuaciones de carácter económico" y "Actuaciones de carácter general" de los Municipios por tramos de población</t>
  </si>
  <si>
    <t>1.23. El Gasto de capital de los Municipios por áreas de gasto y por CC.AA.</t>
  </si>
  <si>
    <t>1.22. El Gasto de capital de los Municipios por áreas de gasto y por tramos de población</t>
  </si>
  <si>
    <t>1.21. El Gasto de capital por áreas de gasto y por tipo de Ente</t>
  </si>
  <si>
    <t>1.20. El Gasto corriente de los Municipios por áreas de gasto y por CC.AA.</t>
  </si>
  <si>
    <t>1.19. El Gasto corriente de los Municipios por áreas de gasto y por tramos de población</t>
  </si>
  <si>
    <t>1.18. El Gasto corriente por áreas de gasto y por tipo de Ente</t>
  </si>
  <si>
    <t>1.17. Áreas de gasto de los Municipios por CC.AA.</t>
  </si>
  <si>
    <t>1.16. Áreas de gasto de los Municipios por tramos de población</t>
  </si>
  <si>
    <t>1.15. Áreas de gasto por tipo de Ente</t>
  </si>
  <si>
    <t>1.13. Desglose de las Inversiones por tipo de Ente</t>
  </si>
  <si>
    <t>1.14. Desglose de las Inversiones Reales de los Municipios por tramos de población</t>
  </si>
  <si>
    <t>1.12. Desglose de las Transferencias de capital de los Municipios por CC.AA.</t>
  </si>
  <si>
    <t>1.11. Desglose de las Transferencias de capital de los Municipios por tramos de población</t>
  </si>
  <si>
    <t>1.10. Desglose de las Transferencias de capital por tipo de Ente</t>
  </si>
  <si>
    <t>1.8. Gasto de Capital por tipo de Ente y capítulos de gasto</t>
  </si>
  <si>
    <t>1.9. Gasto de Capital de los Municipios por tramos de población y capítulos de gasto</t>
  </si>
  <si>
    <t>1.7. Desglose de las Transferencias corrientes de los Municipios por CC.AA.</t>
  </si>
  <si>
    <t>1.6. Desglose de las Transferencias corrientes de los Municipios por tramos de población</t>
  </si>
  <si>
    <t>1.5. Desglose de las Transferencias corrientes por tipo de Ente</t>
  </si>
  <si>
    <t>1.3. Gasto Corriente por tipo de Ente y capítulos de gasto</t>
  </si>
  <si>
    <t>1.4. Gasto Corriente de los Municipios por tramos de población y capítulos de gasto</t>
  </si>
  <si>
    <t>2.49. Recaudación de los Tasas y otros ingresos de los Municipios por CC.AA.</t>
  </si>
  <si>
    <t>2.48. Recaudación de los Tasas y otros ingresos de los Municipios por tramos de población</t>
  </si>
  <si>
    <t>2.47. Recaudación de los Tasas y otros ingresos de los Municipios por tipo de régimen local</t>
  </si>
  <si>
    <t>2.46. Recaudación de los Tasas y otros ingresos por tipo de Ente</t>
  </si>
  <si>
    <t>2.45. Recaudación de los Impuestos indirectos de los Municipios por CC.AA.</t>
  </si>
  <si>
    <t>2.44. Recaudación de los Impuestos indirectos de los Municipios por tramos de población</t>
  </si>
  <si>
    <t>2.43. Recaudación de los Impuestos indirectos de los Municipios por tipo de régimen local</t>
  </si>
  <si>
    <t>2.42. Recaudación de los Impuestos indirectos por tipo de Ente</t>
  </si>
  <si>
    <t>2.41. Recaudación de los Impuestos directos de los Municipios por CC.AA.</t>
  </si>
  <si>
    <t>2.40. Recaudación de los Impuestos directos de los Municipios por tramos de población</t>
  </si>
  <si>
    <t xml:space="preserve">2.39. Recaudación de los Impuestos directos de los Municipios por tipo de régimen local </t>
  </si>
  <si>
    <t>2.38. Recaudación de los Impuestos directos por tipo de Ente</t>
  </si>
  <si>
    <t>2.37. Recaudación de los ingresos locales por tipo de Ente y tipo de ingreso</t>
  </si>
  <si>
    <t>2.36. Desglose de las Transferencias de capital de los Municipios por CC.AA.</t>
  </si>
  <si>
    <t>2.35. Desglose de las Transferencias de capital de los Municipios por tramos de población</t>
  </si>
  <si>
    <t>2.34. Desglose de las Transferencias de capital de los Municipios por tipo de régimen local</t>
  </si>
  <si>
    <t>2.33. Desglose de las Transferencias de capital por tipo de Ente</t>
  </si>
  <si>
    <t>2.32. Desglose de la Enajenación de inversiones reales de los Municipios por CC.AA.</t>
  </si>
  <si>
    <t>2.31. Desglose de la Enajenación de inversiones reales de los Municipios por tramos de población</t>
  </si>
  <si>
    <t>2.29. Desglose de la Enajenación de Inversiones Reales por tipo de Ente</t>
  </si>
  <si>
    <t>2.28. Desglose de las Transferencias corrientes de los Municipios por CC.AA.</t>
  </si>
  <si>
    <t>2.27. Desglose de las Transferencias corrientes de los Municipios por tramos de población</t>
  </si>
  <si>
    <t>2.26. Desglose de las Transferencias corrientes de los Municipios por tipo de régimen local</t>
  </si>
  <si>
    <t>2.25. Desglose de las Transferencias corrientes por tipo de Ente</t>
  </si>
  <si>
    <t>2.24. Desglose de las Tasas y otros ingresos de los Municipios por CC.AA.</t>
  </si>
  <si>
    <t>2.23. Desglose de las Tasas y otros ingresos de los Municipios por tramos de población</t>
  </si>
  <si>
    <t>2.21. Desglose de las Tasas y otros ingresos por tipo de Ente</t>
  </si>
  <si>
    <t>2.20. Desglose de los Impuestos indirectos de los Municipios por CC.AA.</t>
  </si>
  <si>
    <t>2.19. Desglose de los Impuestos indirectos de los Municipios por tramos de población</t>
  </si>
  <si>
    <t>2.17. Desglose de los Impuestos indirectos por tipo de Ente</t>
  </si>
  <si>
    <t>2.18. Desglose de los Impuestos indirectos de los Municipios por tipo de régimen local</t>
  </si>
  <si>
    <t>2.16. Desglose de los Impuestos directos de los Municipios por CC.AA.</t>
  </si>
  <si>
    <t>2.15. Desglose de los Impuestos directos de los Municipios por tramos de población</t>
  </si>
  <si>
    <t>2.13. Desglose de los Impuestos directos por tipo de Ente</t>
  </si>
  <si>
    <t>2.12. Ingresos de capital de los Municipios por CC.AA. y capítulos de ingresos</t>
  </si>
  <si>
    <t>2.11. Ingreso de capital de los Municipios por tramos de población y cap. de ingreso</t>
  </si>
  <si>
    <t>2.9. Ingreso de capital por tipo de Ente y capítulos de ingreso</t>
  </si>
  <si>
    <t>2.8. Ingresos corrientes de los Municipios por CC.AA. y capítulos de ingresos</t>
  </si>
  <si>
    <t>2.7. Ingreso corriente de los Municipios por tramos de población y capítulos de ingreso</t>
  </si>
  <si>
    <t>2.5. Ingreso corriente por tipo de Ente y capítulos de ingreso</t>
  </si>
  <si>
    <t>2.4. Ingreso total de los Municipios por tipo de ingreso y CC.AA.</t>
  </si>
  <si>
    <t>2.3. Ingreso total de los Municipios por tramos de población y tipo de ingreso</t>
  </si>
  <si>
    <t>2.1. Ingreso total por tipo de Ente y tipo de ingreso</t>
  </si>
  <si>
    <t>2.2. Ingreso total de los Municipios por tipo de régimen local y tipo de ingreso</t>
  </si>
  <si>
    <t>2.6. Ingreso corriente de los Municipios por tipo de régimen local y capítulos de ingreso</t>
  </si>
  <si>
    <t>2.10. Ingreso de capital de los Municipios por tipo de régimen local y cap. de ingreso</t>
  </si>
  <si>
    <t>2.14. Desglose de los Impuestos directos de los Municipios por tipo de régimen local</t>
  </si>
  <si>
    <t>2.22. Desglose de las Tasas y otros ingresos de los Municipios por tipo de régimen local</t>
  </si>
  <si>
    <t>2.30. Desglose de la Enajenación de inversiones reales de los Municipios por tipo de régimen local</t>
  </si>
  <si>
    <t>3.30. Ratio entre Endeudamiento e Inversiones por CC.AA.</t>
  </si>
  <si>
    <t>3.28. Ratio entre Endeudamiento e Inversiones por tipo de Ente</t>
  </si>
  <si>
    <t>3.29. Ratio entre Endeudamiento e Inversiones por tramos de población</t>
  </si>
  <si>
    <t>3.19. Relación entre la financiación para inversiones y los gastos de capital por tipo de Ente</t>
  </si>
  <si>
    <t>3.17. Estabilidad presupuestaria de los Municipios sobre Ingresos no financieros por CC.AA.</t>
  </si>
  <si>
    <t>3.15. Estabilidad presupuestaria de los Municipios sobre Ingresos no financieros por tramos de población</t>
  </si>
  <si>
    <t>3.13. Estabilidad presupuestaria sobre Ingresos no financieros por tipo de Ente</t>
  </si>
  <si>
    <t>3.12. Nº de Municipios con Ahorro Neto positivo y negativo y suma de los importes de este Ahorro Neto por CC.AA.</t>
  </si>
  <si>
    <t>3.11. Ahorro Neto de los Municipios sobre Ingresos corrientes por CC.AA.</t>
  </si>
  <si>
    <t>3.9. Ahorro Neto de los Municipios sobre Ingresos corrientes por tramos de población</t>
  </si>
  <si>
    <t>3.7. Ahorro Neto sobre Ingresos corrientes por tipo de Ente</t>
  </si>
  <si>
    <t>3.6. Nº de Municipios con Ahorro Bruto positivo y negativo y suma de los importes de este Ahorro Bruto por CC.AA.</t>
  </si>
  <si>
    <t>3.5. Ahorro Bruto de los Municipios sobre Ingresos corrientes por CC.AA.</t>
  </si>
  <si>
    <t>3.3. Ahorro Bruto de los Municipios sobre Ingresos corrientes por tramos de población</t>
  </si>
  <si>
    <t>3.4. Nº de Municipios con Ahorro Bruto positivo y negativo y suma de los importes de este Ahorro Bruto por tramos de población</t>
  </si>
  <si>
    <t>3.1. Ahorro Bruto sobre Ingresos corrientes por tipo de Ente</t>
  </si>
  <si>
    <t>3.2. Nº de Entes con Ahorro Bruto positivo y negativo y suma de los importes de este Ahorro Bruto por tipo de Ente</t>
  </si>
  <si>
    <t xml:space="preserve">&gt;1.000.000 hab.           </t>
  </si>
  <si>
    <r>
      <t xml:space="preserve">TOTAL ACTUAC. DE CARÁCT. ECONÓMICO Y ACTUAC. DE CARÁCT. GENERAL
</t>
    </r>
    <r>
      <rPr>
        <i/>
        <sz val="8"/>
        <rFont val="Arial Narrow"/>
        <family val="2"/>
      </rPr>
      <t>( Área de gasto 4 y 9 )</t>
    </r>
  </si>
  <si>
    <t>Ingresos 
de capital</t>
  </si>
  <si>
    <t>% Ahorro Bruto 
/  Ing. corrientes</t>
  </si>
  <si>
    <t>% Ahorro Bruto 
/  Ing. Corrientes</t>
  </si>
  <si>
    <t>% Ahorro Neto  / Ing. corrientes</t>
  </si>
  <si>
    <r>
      <rPr>
        <b/>
        <sz val="10"/>
        <rFont val="Arial Narrow"/>
        <family val="2"/>
      </rPr>
      <t>Tasas por la prestac. de serv. públic. básicos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(art.30)</t>
    </r>
  </si>
  <si>
    <r>
      <rPr>
        <b/>
        <sz val="10"/>
        <rFont val="Arial Narrow"/>
        <family val="2"/>
      </rPr>
      <t>Tasas por la prestac. de serv. públic. de carác. social y prefer.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(art.31)</t>
    </r>
  </si>
  <si>
    <r>
      <rPr>
        <b/>
        <sz val="10"/>
        <rFont val="Arial Narrow"/>
        <family val="2"/>
      </rPr>
      <t>Tasas por la realiz. de activid. de competencia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</si>
  <si>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>Tasas por utilización o
aprovecham.
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</si>
  <si>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Precios públicos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(art.34)</t>
    </r>
  </si>
  <si>
    <r>
      <rPr>
        <b/>
        <sz val="10"/>
        <rFont val="Arial Narrow"/>
        <family val="2"/>
      </rPr>
      <t xml:space="preserve">Contribuciones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</si>
  <si>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r>
      <rPr>
        <b/>
        <sz val="10"/>
        <rFont val="Arial Narrow"/>
        <family val="2"/>
      </rPr>
      <t>TOTAL RECAUDACIÓN DE TASAS Y OTROS INGRESOS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3 )</t>
    </r>
  </si>
  <si>
    <r>
      <rPr>
        <b/>
        <sz val="10"/>
        <rFont val="Arial Narrow"/>
        <family val="2"/>
      </rPr>
      <t>Tasas por utilización o
aprovecham. especial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(art.33)</t>
    </r>
  </si>
  <si>
    <r>
      <rPr>
        <b/>
        <sz val="10"/>
        <rFont val="Arial Narrow"/>
        <family val="2"/>
      </rPr>
      <t>TOTAL RECAUDACIÓN DE IMP. INDIRECTOS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Capitulo 2 )</t>
    </r>
  </si>
  <si>
    <t>a Diput. y Ayuntam.</t>
  </si>
  <si>
    <t>a Fam. e Instit. sin fines de lucro</t>
  </si>
  <si>
    <r>
      <t xml:space="preserve">TOTAL TRANSFER. CORRIENTES
</t>
    </r>
    <r>
      <rPr>
        <i/>
        <sz val="8"/>
        <rFont val="Arial Narrow"/>
        <family val="2"/>
      </rPr>
      <t>( Capítulo 4 )</t>
    </r>
  </si>
  <si>
    <r>
      <t xml:space="preserve">TOTAL TRANSFER. DE CAPITAL
</t>
    </r>
    <r>
      <rPr>
        <i/>
        <sz val="8"/>
        <rFont val="Arial Narrow"/>
        <family val="2"/>
      </rPr>
      <t>( Capítulo 7 )</t>
    </r>
  </si>
  <si>
    <t>Actuac. de Protec. y Promoc. Social</t>
  </si>
  <si>
    <t>Produc. de bien. públic. de carác. prefer.</t>
  </si>
  <si>
    <r>
      <t xml:space="preserve">TOTAL GASTOS CORRIENTES
</t>
    </r>
    <r>
      <rPr>
        <i/>
        <sz val="8"/>
        <rFont val="Arial Narrow"/>
        <family val="2"/>
      </rPr>
      <t>( Cap.1 + Cap.2 + Cap.3 + Cap.4 )</t>
    </r>
  </si>
  <si>
    <r>
      <t xml:space="preserve">Medio Ambiente 
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(pol.gast. 17)</t>
    </r>
  </si>
  <si>
    <r>
      <t xml:space="preserve">Pensiones, otras prest. económ. a emplea. y Fomen. del Empleo 
</t>
    </r>
    <r>
      <rPr>
        <i/>
        <sz val="8"/>
        <rFont val="Arial Narrow"/>
        <family val="2"/>
      </rPr>
      <t>(resto área gasto 2)</t>
    </r>
  </si>
  <si>
    <r>
      <t xml:space="preserve">Infraes-
tructuras
</t>
    </r>
    <r>
      <rPr>
        <i/>
        <sz val="8"/>
        <rFont val="Arial Narrow"/>
        <family val="2"/>
      </rPr>
      <t>(pol.gast. 45)</t>
    </r>
  </si>
  <si>
    <r>
      <t xml:space="preserve">Transfer. 
a otras Administ. Públicas
</t>
    </r>
    <r>
      <rPr>
        <i/>
        <sz val="8"/>
        <rFont val="Arial Narrow"/>
        <family val="2"/>
      </rPr>
      <t>(pol.gast. 94)</t>
    </r>
  </si>
  <si>
    <r>
      <t xml:space="preserve">Serv. de carác. gral. y Administ. financ. y tributaria
</t>
    </r>
    <r>
      <rPr>
        <i/>
        <sz val="8"/>
        <rFont val="Arial Narrow"/>
        <family val="2"/>
      </rPr>
      <t xml:space="preserve"> (pol.gast. 92+93)</t>
    </r>
  </si>
  <si>
    <r>
      <t xml:space="preserve">TOTAL GASTOS DE CAPITAL
</t>
    </r>
    <r>
      <rPr>
        <i/>
        <sz val="10"/>
        <rFont val="Arial Narrow"/>
        <family val="2"/>
      </rPr>
      <t>( Capítulo 6 + Capítulo 7 )</t>
    </r>
  </si>
  <si>
    <r>
      <t xml:space="preserve">TOTAL INGRESOS  CORRIENTES
</t>
    </r>
    <r>
      <rPr>
        <i/>
        <sz val="8"/>
        <rFont val="Arial Narrow"/>
        <family val="2"/>
      </rPr>
      <t>(Cap. 1 + Cap. 2 + Cap. 3 + Cap. 4 + Cap. 5)</t>
    </r>
  </si>
  <si>
    <r>
      <t xml:space="preserve">Impuestos directos
</t>
    </r>
    <r>
      <rPr>
        <i/>
        <sz val="8"/>
        <rFont val="Arial Narrow"/>
        <family val="2"/>
      </rPr>
      <t>(Capítulo 1)</t>
    </r>
  </si>
  <si>
    <r>
      <t xml:space="preserve">Impuestos indirectos
</t>
    </r>
    <r>
      <rPr>
        <i/>
        <sz val="8"/>
        <rFont val="Arial Narrow"/>
        <family val="2"/>
      </rPr>
      <t>(Capítulo 2)</t>
    </r>
  </si>
  <si>
    <r>
      <t xml:space="preserve">Tasas y otros ingresos
</t>
    </r>
    <r>
      <rPr>
        <i/>
        <sz val="8"/>
        <rFont val="Arial Narrow"/>
        <family val="2"/>
      </rPr>
      <t>(Capítulo 3)</t>
    </r>
  </si>
  <si>
    <r>
      <t xml:space="preserve">Transf. Corrientes
</t>
    </r>
    <r>
      <rPr>
        <i/>
        <sz val="8"/>
        <rFont val="Arial Narrow"/>
        <family val="2"/>
      </rPr>
      <t>(Capítulo 4)</t>
    </r>
  </si>
  <si>
    <r>
      <t xml:space="preserve">Ingresos patrimoniales
</t>
    </r>
    <r>
      <rPr>
        <i/>
        <sz val="8"/>
        <rFont val="Arial Narrow"/>
        <family val="2"/>
      </rPr>
      <t>(Capítulo 5)</t>
    </r>
  </si>
  <si>
    <r>
      <t xml:space="preserve">Transferencias 
de capital
</t>
    </r>
    <r>
      <rPr>
        <i/>
        <sz val="8"/>
        <rFont val="Arial Narrow"/>
        <family val="2"/>
      </rPr>
      <t>(Capítulo 7)</t>
    </r>
  </si>
  <si>
    <r>
      <t xml:space="preserve">TOTAL INGRESOS
 DE CAPITAL
</t>
    </r>
    <r>
      <rPr>
        <i/>
        <sz val="8"/>
        <rFont val="Arial Narrow"/>
        <family val="2"/>
      </rPr>
      <t>(Cap. 6 + Cap. 7 )</t>
    </r>
  </si>
  <si>
    <r>
      <t xml:space="preserve">Enajenación de 
Inversiones Reales
</t>
    </r>
    <r>
      <rPr>
        <i/>
        <sz val="8"/>
        <rFont val="Arial Narrow"/>
        <family val="2"/>
      </rPr>
      <t>(Capítulo 6)</t>
    </r>
  </si>
  <si>
    <t>de Ayuntam.</t>
  </si>
  <si>
    <r>
      <rPr>
        <b/>
        <sz val="10"/>
        <rFont val="Arial Narrow"/>
        <family val="2"/>
      </rPr>
      <t>Tasas por la realiz. de activid. de compet. local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(art.32)</t>
    </r>
  </si>
  <si>
    <r>
      <rPr>
        <b/>
        <sz val="10"/>
        <rFont val="Arial Narrow"/>
        <family val="2"/>
      </rPr>
      <t xml:space="preserve">Contrib. especiales y otros ingresos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(resto del capítulo 3)</t>
    </r>
  </si>
  <si>
    <t>Nº Entes con 
Ahorro Bruto 
( + )</t>
  </si>
  <si>
    <t>Nº Entes con 
Ahorro Bruto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</si>
  <si>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</si>
  <si>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Bruto
 ( - )</t>
    </r>
  </si>
  <si>
    <t>Nº Entes con 
Ahorro Neto
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</si>
  <si>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- )</t>
    </r>
  </si>
  <si>
    <t>Nº Entes con 
Necesidad de financiación
 ( - )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</si>
  <si>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 xml:space="preserve">
Capacidad ( + ) o Necesidad ( - ) de financiación
s/  Ingresos no financiaros</t>
    </r>
  </si>
  <si>
    <t>Nº Entes con 
Capacidad de financ.
 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</si>
  <si>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Capacidad de financ. 
( +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</si>
  <si>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Necesidad de financ.
 ( - )</t>
    </r>
  </si>
  <si>
    <t>Nº Entes con 
Capac. de financ. ( + )</t>
  </si>
  <si>
    <t>Nº Entes con 
Necesidad de financ. ( -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</si>
  <si>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Neces. de financ. ( - )</t>
    </r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</si>
  <si>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 xml:space="preserve"> de import. con Capac. de financ. ( + )</t>
    </r>
  </si>
  <si>
    <r>
      <t xml:space="preserve">Endeudamiento
</t>
    </r>
    <r>
      <rPr>
        <i/>
        <sz val="8"/>
        <rFont val="Arial Narrow"/>
        <family val="2"/>
      </rPr>
      <t>(Cap. 9 Ing.)</t>
    </r>
  </si>
  <si>
    <r>
      <t xml:space="preserve">Inversiones Reales
</t>
    </r>
    <r>
      <rPr>
        <i/>
        <sz val="8"/>
        <rFont val="Arial Narrow"/>
        <family val="2"/>
      </rPr>
      <t>(Cap. 6 Gtos.)</t>
    </r>
  </si>
  <si>
    <t>3.14. Nº de Entes con Estabilidad presupuestaria positiva y negativa y suma de los importes de esta por tipo de Ente</t>
  </si>
  <si>
    <t>3.16. Nº de Municipios con Estabilidad presupuestaria positiva y negativa y suma de los importes de esta por tramos de población</t>
  </si>
  <si>
    <t>3.8. Nº de Entes con Ahorro Neto positivo y negativo y suma de los importes de este Ahorro Neto por tipo de Ente</t>
  </si>
  <si>
    <t>3.10. Nº de Municipios con Ahorro Neto positivo y negativo y suma de los importes de este Ahorro Neto por tramos de población</t>
  </si>
  <si>
    <t>3.18. Nº de Ayuntamientos con Estabilidad presupuestaria positiva y negativa y suma de los importes de esta por CC.AA.</t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</si>
  <si>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</si>
  <si>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
( 2 )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</si>
  <si>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(Cap.7 de Ing.)
( 3 )</t>
    </r>
  </si>
  <si>
    <r>
      <t xml:space="preserve">3.24. </t>
    </r>
    <r>
      <rPr>
        <b/>
        <u val="single"/>
        <sz val="13"/>
        <rFont val="Arial Narrow"/>
        <family val="2"/>
      </rPr>
      <t>Aytos. con Ahorro Bruto positivo</t>
    </r>
    <r>
      <rPr>
        <b/>
        <sz val="13"/>
        <rFont val="Arial Narrow"/>
        <family val="2"/>
      </rPr>
      <t>. Financiación para inversiones sobre gastos de capital por CC.AA.</t>
    </r>
  </si>
  <si>
    <r>
      <t xml:space="preserve">3.22. </t>
    </r>
    <r>
      <rPr>
        <b/>
        <u val="single"/>
        <sz val="13"/>
        <rFont val="Arial Narrow"/>
        <family val="2"/>
      </rPr>
      <t>Entes con Ah. Bruto positivo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</si>
  <si>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3.23. </t>
    </r>
    <r>
      <rPr>
        <b/>
        <u val="single"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Financ. para invers. sobre gtos. de capital por tramos de población</t>
    </r>
  </si>
  <si>
    <t>3.21. Relación entre la financ. para inver. y los gtos. de capital de los Municipios por CC.AA.</t>
  </si>
  <si>
    <t>3.20. Relación entre la financ. para invers. y los gtos. de capital de los Municipios por tramos de pobl.</t>
  </si>
  <si>
    <r>
      <rPr>
        <b/>
        <sz val="10"/>
        <rFont val="Arial Narrow"/>
        <family val="2"/>
      </rPr>
      <t xml:space="preserve">Enajen. de Inver. Reales 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>(Cap.6 de Ing.)</t>
    </r>
    <r>
      <rPr>
        <b/>
        <i/>
        <sz val="8"/>
        <rFont val="Arial Narrow"/>
        <family val="2"/>
      </rPr>
      <t xml:space="preserve"> ( 2 )</t>
    </r>
  </si>
  <si>
    <r>
      <rPr>
        <b/>
        <sz val="10"/>
        <rFont val="Arial Narrow"/>
        <family val="2"/>
      </rPr>
      <t>Ahorro Bruto</t>
    </r>
    <r>
      <rPr>
        <b/>
        <sz val="11"/>
        <rFont val="Arial Narrow"/>
        <family val="2"/>
      </rPr>
      <t xml:space="preserve">
</t>
    </r>
    <r>
      <rPr>
        <b/>
        <i/>
        <sz val="8"/>
        <rFont val="Arial Narrow"/>
        <family val="2"/>
      </rPr>
      <t>( 1 )</t>
    </r>
  </si>
  <si>
    <r>
      <rPr>
        <b/>
        <sz val="10"/>
        <rFont val="Arial Narrow"/>
        <family val="2"/>
      </rPr>
      <t>Transfer. de capital</t>
    </r>
    <r>
      <rPr>
        <b/>
        <sz val="11"/>
        <rFont val="Arial Narrow"/>
        <family val="2"/>
      </rPr>
      <t xml:space="preserve">
</t>
    </r>
    <r>
      <rPr>
        <i/>
        <sz val="8"/>
        <rFont val="Arial Narrow"/>
        <family val="2"/>
      </rPr>
      <t xml:space="preserve">(Cap.7 de Ing.) </t>
    </r>
    <r>
      <rPr>
        <b/>
        <i/>
        <sz val="8"/>
        <rFont val="Arial Narrow"/>
        <family val="2"/>
      </rPr>
      <t>( 3 )</t>
    </r>
  </si>
  <si>
    <r>
      <t xml:space="preserve">3.31. </t>
    </r>
    <r>
      <rPr>
        <b/>
        <u val="single"/>
        <sz val="14"/>
        <rFont val="Arial Narrow"/>
        <family val="2"/>
      </rPr>
      <t>Entes con Ah. Bruto positivo</t>
    </r>
    <r>
      <rPr>
        <b/>
        <sz val="14"/>
        <rFont val="Arial Narrow"/>
        <family val="2"/>
      </rPr>
      <t>. Ratio entre Endeudamiento e Inversión por tipo de Ente</t>
    </r>
  </si>
  <si>
    <r>
      <t xml:space="preserve">3.32. </t>
    </r>
    <r>
      <rPr>
        <b/>
        <u val="single"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</si>
  <si>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3.33. </t>
    </r>
    <r>
      <rPr>
        <b/>
        <u val="single"/>
        <sz val="13"/>
        <rFont val="Arial Narrow"/>
        <family val="2"/>
      </rPr>
      <t>Aytos. con Ah. Bruto positivo</t>
    </r>
    <r>
      <rPr>
        <b/>
        <sz val="13"/>
        <rFont val="Arial Narrow"/>
        <family val="2"/>
      </rPr>
      <t>. Ratio entre Endeudamiento e Inversiones por CC.AA.</t>
    </r>
  </si>
  <si>
    <r>
      <t xml:space="preserve">3.34. </t>
    </r>
    <r>
      <rPr>
        <b/>
        <u val="single"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Ratio entre Endeudamiento e Inversión por tipo de Ente</t>
    </r>
  </si>
  <si>
    <r>
      <t xml:space="preserve">3.35. </t>
    </r>
    <r>
      <rPr>
        <b/>
        <u val="single"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tramos de población</t>
    </r>
  </si>
  <si>
    <r>
      <t xml:space="preserve">3.36. </t>
    </r>
    <r>
      <rPr>
        <b/>
        <u val="single"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Ratio entre Endeudamiento e Inversión por CC.AA.</t>
    </r>
  </si>
  <si>
    <r>
      <t xml:space="preserve">3.25. </t>
    </r>
    <r>
      <rPr>
        <b/>
        <u val="single"/>
        <sz val="13"/>
        <rFont val="Arial Narrow"/>
        <family val="2"/>
      </rPr>
      <t>Entes con Ah. Bruto negativo</t>
    </r>
    <r>
      <rPr>
        <b/>
        <sz val="13"/>
        <rFont val="Arial Narrow"/>
        <family val="2"/>
      </rPr>
      <t>. Relación entre la financ. para invers. y los gtos. de capital por tipo de Ente</t>
    </r>
  </si>
  <si>
    <r>
      <t xml:space="preserve">3.26. </t>
    </r>
    <r>
      <rPr>
        <b/>
        <u val="single"/>
        <sz val="13"/>
        <rFont val="Arial Narrow"/>
        <family val="2"/>
      </rPr>
      <t>Aytos. con Ah. Bruto negativo</t>
    </r>
    <r>
      <rPr>
        <b/>
        <sz val="13"/>
        <rFont val="Arial Narrow"/>
        <family val="2"/>
      </rPr>
      <t>. Financ. para invers. sobre gtos. de capital por tramos de población</t>
    </r>
  </si>
  <si>
    <r>
      <t xml:space="preserve">3.27. </t>
    </r>
    <r>
      <rPr>
        <b/>
        <u val="single"/>
        <sz val="13"/>
        <rFont val="Arial Narrow"/>
        <family val="2"/>
      </rPr>
      <t>Aytos. con Ahorro Bruto negativo</t>
    </r>
    <r>
      <rPr>
        <b/>
        <sz val="13"/>
        <rFont val="Arial Narrow"/>
        <family val="2"/>
      </rPr>
      <t>. Financiación para inversiones sobre gastos de capital por CC.AA.</t>
    </r>
  </si>
  <si>
    <t>TOTAL AHORRO BRUTO</t>
  </si>
  <si>
    <t>TOTAL AHORRO NETO</t>
  </si>
  <si>
    <t>TOTAL SALDO NO FINANCIERO</t>
  </si>
  <si>
    <t>TOTAL FINANCIACIÓN PARA INVERSIONES Y GASTOS DE CAPITAL</t>
  </si>
  <si>
    <t>ENDEUDAMIENTO E INVERSIONES</t>
  </si>
  <si>
    <r>
      <rPr>
        <b/>
        <u val="single"/>
        <sz val="10"/>
        <rFont val="Arial Narrow"/>
        <family val="2"/>
      </rPr>
      <t xml:space="preserve">Financ. para Inversiones </t>
    </r>
    <r>
      <rPr>
        <b/>
        <sz val="11"/>
        <rFont val="Arial Narrow"/>
        <family val="2"/>
      </rPr>
      <t xml:space="preserve">
</t>
    </r>
    <r>
      <rPr>
        <i/>
        <sz val="11"/>
        <rFont val="Arial Narrow"/>
        <family val="2"/>
      </rPr>
      <t xml:space="preserve"> </t>
    </r>
    <r>
      <rPr>
        <i/>
        <sz val="8"/>
        <rFont val="Arial Narrow"/>
        <family val="2"/>
      </rPr>
      <t>(4) = (1)+(2)+(3)</t>
    </r>
  </si>
  <si>
    <r>
      <rPr>
        <b/>
        <u val="single"/>
        <sz val="10"/>
        <rFont val="Arial Narrow"/>
        <family val="2"/>
      </rPr>
      <t>Gastos de capital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Invers. Reales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 cap. 6 Gastos ) + Transf. de capital (cap. 7 Gastos) 
(5)</t>
    </r>
  </si>
  <si>
    <r>
      <t xml:space="preserve">Financiación para Inversiones
/  Gastos de Capital
</t>
    </r>
    <r>
      <rPr>
        <sz val="8"/>
        <rFont val="Arial Narrow"/>
        <family val="2"/>
      </rPr>
      <t>(4)/(5)</t>
    </r>
  </si>
  <si>
    <t>INDICADORES DE SOLVENCIA Y LIQUIDEZ</t>
  </si>
  <si>
    <t>3.43. Indicadores de solvencia y liquidez por tipo de Ente</t>
  </si>
  <si>
    <r>
      <t xml:space="preserve">Total Fondos líquidos
</t>
    </r>
    <r>
      <rPr>
        <sz val="8"/>
        <rFont val="Arial Narrow"/>
        <family val="2"/>
      </rPr>
      <t>(1)</t>
    </r>
  </si>
  <si>
    <r>
      <t xml:space="preserve">Total Derechos pend. de cobro
</t>
    </r>
    <r>
      <rPr>
        <sz val="8"/>
        <rFont val="Arial Narrow"/>
        <family val="2"/>
      </rPr>
      <t>(2)</t>
    </r>
  </si>
  <si>
    <r>
      <t>TOTAL</t>
    </r>
    <r>
      <rPr>
        <sz val="8"/>
        <rFont val="Arial Narrow"/>
        <family val="2"/>
      </rPr>
      <t xml:space="preserve">
(3) = (1) + (2)</t>
    </r>
  </si>
  <si>
    <r>
      <t xml:space="preserve">Total Obligaciones pend. de pago
</t>
    </r>
    <r>
      <rPr>
        <sz val="8"/>
        <rFont val="Arial Narrow"/>
        <family val="2"/>
      </rPr>
      <t>(4)</t>
    </r>
  </si>
  <si>
    <r>
      <rPr>
        <b/>
        <sz val="11"/>
        <rFont val="Arial Narrow"/>
        <family val="2"/>
      </rPr>
      <t>ÍNDICE DE SOLVENCIA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(3) / (4)</t>
    </r>
  </si>
  <si>
    <r>
      <rPr>
        <b/>
        <sz val="11"/>
        <rFont val="Arial Narrow"/>
        <family val="2"/>
      </rPr>
      <t>ÍNDICE DE LIQUIDEZ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(1) / (4)</t>
    </r>
  </si>
  <si>
    <t>3.44. Indicadores de solvencia y liquidez por tramos de población</t>
  </si>
  <si>
    <t>3.45. Indicadores de solvencia y liquidez por CC.AA.</t>
  </si>
  <si>
    <t>RELEVANCIA REMANETE DE TESORERÍA</t>
  </si>
  <si>
    <t>3.40. Indicadores de relevancia del Remanente de Tesorería por tipo de Ente</t>
  </si>
  <si>
    <r>
      <t xml:space="preserve">Total Remanente 
de tesorería para gastos generales
</t>
    </r>
    <r>
      <rPr>
        <sz val="8"/>
        <rFont val="Arial Narrow"/>
        <family val="2"/>
      </rPr>
      <t>(1)</t>
    </r>
  </si>
  <si>
    <r>
      <t xml:space="preserve">Total Obligaciones pend. de pago
</t>
    </r>
    <r>
      <rPr>
        <sz val="8"/>
        <rFont val="Arial Narrow"/>
        <family val="2"/>
      </rPr>
      <t>(2)</t>
    </r>
  </si>
  <si>
    <r>
      <t xml:space="preserve">Relevancia remanente de tesorería libre
</t>
    </r>
    <r>
      <rPr>
        <sz val="8"/>
        <rFont val="Arial Narrow"/>
        <family val="2"/>
      </rPr>
      <t>(1) / (2)</t>
    </r>
  </si>
  <si>
    <r>
      <t>Total Remanente de tesorería</t>
    </r>
    <r>
      <rPr>
        <sz val="8"/>
        <rFont val="Arial Narrow"/>
        <family val="2"/>
      </rPr>
      <t xml:space="preserve">
(3)</t>
    </r>
  </si>
  <si>
    <r>
      <t xml:space="preserve">Total derechos liquidados                                    </t>
    </r>
    <r>
      <rPr>
        <sz val="8"/>
        <rFont val="Arial Narrow"/>
        <family val="2"/>
      </rPr>
      <t>(4)</t>
    </r>
  </si>
  <si>
    <r>
      <t xml:space="preserve">Total Remanente tesorería / Ingresos totales
</t>
    </r>
    <r>
      <rPr>
        <sz val="8"/>
        <rFont val="Arial Narrow"/>
        <family val="2"/>
      </rPr>
      <t>(3) / (4)</t>
    </r>
  </si>
  <si>
    <t>3.41. Indicadores de relevancia del Remanente de Tesorería por tramos de población</t>
  </si>
  <si>
    <t>3.42. Indicadores de relevancia del Remanente de Tesorería por CC.AA.</t>
  </si>
  <si>
    <t xml:space="preserve">TOTAL REMANTE DE TESORERÍA </t>
  </si>
  <si>
    <t>3.37. Remanente de Tesorería por tipo de ente</t>
  </si>
  <si>
    <r>
      <t xml:space="preserve">Total Obligaciones pend. de pago
</t>
    </r>
    <r>
      <rPr>
        <sz val="8"/>
        <rFont val="Arial Narrow"/>
        <family val="2"/>
      </rPr>
      <t>(3)</t>
    </r>
  </si>
  <si>
    <t>3.38. Remanente de Tesorería por tramos de población</t>
  </si>
  <si>
    <t>3.39. Remanente de Tesorería por CC.AA.</t>
  </si>
  <si>
    <r>
      <t xml:space="preserve">Partidas pendientes de aplicación                        </t>
    </r>
    <r>
      <rPr>
        <sz val="8"/>
        <rFont val="Arial Narrow"/>
        <family val="2"/>
      </rPr>
      <t>( 4 )</t>
    </r>
  </si>
  <si>
    <r>
      <t xml:space="preserve">Saldos de dudoso cobro
</t>
    </r>
    <r>
      <rPr>
        <sz val="8"/>
        <rFont val="Arial Narrow"/>
        <family val="2"/>
      </rPr>
      <t>(6)</t>
    </r>
  </si>
  <si>
    <r>
      <t xml:space="preserve">Exceso de financiación afectada
</t>
    </r>
    <r>
      <rPr>
        <sz val="8"/>
        <rFont val="Arial Narrow"/>
        <family val="2"/>
      </rPr>
      <t>(7)</t>
    </r>
  </si>
  <si>
    <r>
      <rPr>
        <b/>
        <sz val="12"/>
        <rFont val="Arial Narrow"/>
        <family val="2"/>
      </rPr>
      <t>Total Remanente 
de tesorería para gastos generales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(8)=(5)-(6)-(7)</t>
    </r>
  </si>
  <si>
    <r>
      <rPr>
        <b/>
        <sz val="12"/>
        <rFont val="Arial Narrow"/>
        <family val="2"/>
      </rPr>
      <t>Total Remanente de tesorería</t>
    </r>
    <r>
      <rPr>
        <b/>
        <sz val="11"/>
        <rFont val="Arial Narrow"/>
        <family val="2"/>
      </rPr>
      <t xml:space="preserve">
</t>
    </r>
    <r>
      <rPr>
        <sz val="8"/>
        <rFont val="Arial Narrow"/>
        <family val="2"/>
      </rPr>
      <t>(5) = (1)+(2)-(3)+(4)</t>
    </r>
  </si>
  <si>
    <r>
      <t xml:space="preserve">Saldo de obligaciones pendientes de aplicar al Presupuesto a 31 de diciembre                                                </t>
    </r>
    <r>
      <rPr>
        <sz val="8"/>
        <rFont val="Arial Narrow"/>
        <family val="2"/>
      </rPr>
      <t>(9)</t>
    </r>
  </si>
  <si>
    <r>
      <t xml:space="preserve">Saldo de acreeedores por devolución de ingresos al final del periodo                                    </t>
    </r>
    <r>
      <rPr>
        <sz val="8"/>
        <rFont val="Arial Narrow"/>
        <family val="2"/>
      </rPr>
      <t>(10)</t>
    </r>
  </si>
  <si>
    <r>
      <rPr>
        <b/>
        <sz val="12"/>
        <rFont val="Arial Narrow"/>
        <family val="2"/>
      </rPr>
      <t>Total Remanente de tesorería para gastos generales ajustado</t>
    </r>
    <r>
      <rPr>
        <b/>
        <sz val="10"/>
        <rFont val="Arial Narrow"/>
        <family val="2"/>
      </rPr>
      <t xml:space="preserve">
</t>
    </r>
    <r>
      <rPr>
        <sz val="8"/>
        <rFont val="Arial Narrow"/>
        <family val="2"/>
      </rPr>
      <t>(8)-(9)-(10)</t>
    </r>
  </si>
  <si>
    <t>3.42. Indicadores de relevancia del Remanente de Tesorería por CCAA</t>
  </si>
  <si>
    <t>3.43. Indicadores de Solvencia y Liquidez por tipo de Ente</t>
  </si>
  <si>
    <t>3.44. Indicadores de Solvencia y Liquidez por tramos de población</t>
  </si>
  <si>
    <t>3.45. Indicadores de Solvencia y Liquideza por CCAA</t>
  </si>
  <si>
    <t>3.46. Ratio Deuda Entidades Locales / PIB Regional</t>
  </si>
  <si>
    <t>Melilla</t>
  </si>
  <si>
    <t>Diferencias de Conciliación con Deuda Banco de España</t>
  </si>
  <si>
    <t>Deuda Viva EELL (*)</t>
  </si>
  <si>
    <t>TOTAL DEUDA ENTIDADES LOCALES y PIB NACIONAL</t>
  </si>
  <si>
    <t>% Deuda EELL / PIB</t>
  </si>
  <si>
    <t>PIB Regional
 (**)</t>
  </si>
  <si>
    <t>DEUDA VIVA ENTIDADES LOCALES</t>
  </si>
  <si>
    <t>3.46. Deuda Viva EELL. Ratio Deuda / PIB por CCAA</t>
  </si>
  <si>
    <t>1.24. Desglose del área de gasto 1 "Servicios públicos básicos" de los Municipios por tramos de población</t>
  </si>
  <si>
    <t>1.25. Desglose de las áreas de gasto 2 y 3 "Actuaciones de protec. y prom. social" 
y "Produc. de bienes públicos de carácter preferente" de los Municipios por tramos de población</t>
  </si>
  <si>
    <r>
      <rPr>
        <b/>
        <sz val="14"/>
        <rFont val="Arial Narrow"/>
        <family val="2"/>
      </rPr>
      <t xml:space="preserve">% </t>
    </r>
    <r>
      <rPr>
        <b/>
        <sz val="10"/>
        <rFont val="Arial Narrow"/>
        <family val="2"/>
      </rPr>
      <t>Capacidad ( + ) o Necesidad ( - ) de financiación
s/  Ingresos no financieros</t>
    </r>
  </si>
  <si>
    <t>TOTAL 
AHORRO
NETO</t>
  </si>
  <si>
    <t>Nº Entes con 
Ahorro Neto 
( + )</t>
  </si>
  <si>
    <r>
      <rPr>
        <b/>
        <sz val="14"/>
        <rFont val="Arial Narrow"/>
        <family val="2"/>
      </rPr>
      <t xml:space="preserve">Σ </t>
    </r>
    <r>
      <rPr>
        <b/>
        <sz val="10"/>
        <rFont val="Arial Narrow"/>
        <family val="2"/>
      </rPr>
      <t>de import. con Ah. Neto
 ( + )</t>
    </r>
  </si>
  <si>
    <t>Andalucía</t>
  </si>
  <si>
    <t>Aragón</t>
  </si>
  <si>
    <t>Asturias</t>
  </si>
  <si>
    <t>Illes Balears</t>
  </si>
  <si>
    <t>Canarias</t>
  </si>
  <si>
    <t>Cantabria</t>
  </si>
  <si>
    <t>Castilla-León</t>
  </si>
  <si>
    <t>Castilla-Mancha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</si>
  <si>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</si>
  <si>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</si>
  <si>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</si>
  <si>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</si>
  <si>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</si>
  <si>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</si>
  <si>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</si>
  <si>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</si>
  <si>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C. Valenciana</t>
  </si>
  <si>
    <t>Ceuta</t>
  </si>
  <si>
    <t>TOTAL DEUDA SGFAL</t>
  </si>
  <si>
    <t>HACIENDAS LOCALES EN CIFRAS - EJERCICIO 2021</t>
  </si>
  <si>
    <t>--</t>
  </si>
  <si>
    <t>Σ  de import. con Capacidad de financ. 
( + )</t>
  </si>
  <si>
    <t>Σ  de import. con Necesidad de financ.
 ( - )</t>
  </si>
  <si>
    <t>(**) Datos PIB Regional 2021. Serie 2016-2021. Insituto Nacional de Estadística. El PIB total incluye el PIB extraregio</t>
  </si>
  <si>
    <t>(*) Incluye la deuda viva a 31 de diciembre de 2021 de todas las EELL y sus dependientes sectorizadas como Administración Pública (Ayuntamientos, Diputaciones y asimliados, Mancomunidades, Comarcas, Agrupaciones de Municipios, Areas Metropolitanas  y Entidades locales menores)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</si>
</sst>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[$-1010C0A]#,##0;\-#,##0"/>
    <numFmt numFmtId="175" formatCode="[$-1010C0A]#,##0.00;\-#,##0.00"/>
    <numFmt numFmtId="176" formatCode="[$-1010C0A]#0.00"/>
    <numFmt numFmtId="177" formatCode="[$-1010C0A]#,##0.00"/>
    <numFmt numFmtId="178" formatCode="#,##0.000"/>
    <numFmt numFmtId="179" formatCode="#,##0.0000"/>
    <numFmt numFmtId="180" formatCode="0.0%"/>
    <numFmt numFmtId="181" formatCode="#,##0.0"/>
    <numFmt numFmtId="182" formatCode="0.0000"/>
    <numFmt numFmtId="183" formatCode="#,##0.00_ ;\-#,##0.00\ "/>
    <numFmt numFmtId="184" formatCode="_-* #,##0\ _€_-;\-* #,##0\ _€_-;_-* &quot;-&quot;??\ _€_-;_-@_-"/>
    <numFmt numFmtId="185" formatCode="0.000000000"/>
    <numFmt numFmtId="186" formatCode="0.0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00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"/>
    <numFmt numFmtId="198" formatCode="0.000000"/>
    <numFmt numFmtId="199" formatCode="0.00000000"/>
  </numFmts>
  <fonts count="56">
    <font>
      <sz val="10"/>
      <name val="Arial"/>
      <family val="0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Narrow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3"/>
      <name val="Arial Narrow"/>
      <family val="2"/>
    </font>
    <font>
      <b/>
      <u val="single"/>
      <sz val="13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FAA8"/>
        <bgColor indexed="64"/>
      </patternFill>
    </fill>
    <fill>
      <patternFill patternType="solid">
        <fgColor rgb="FFFDECA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FF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ck">
        <color rgb="FF00FF00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>
        <color indexed="63"/>
      </right>
      <top style="thick">
        <color rgb="FF00FF00"/>
      </top>
      <bottom style="thick">
        <color rgb="FF00FF00"/>
      </bottom>
    </border>
    <border>
      <left>
        <color indexed="63"/>
      </left>
      <right style="thick">
        <color rgb="FF00FF00"/>
      </right>
      <top style="thick">
        <color rgb="FF00FF00"/>
      </top>
      <bottom style="thick">
        <color rgb="FF00FF00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 style="thick">
        <color theme="9" tint="-0.24997000396251678"/>
      </bottom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 style="double"/>
      <top style="medium"/>
      <bottom style="thin"/>
    </border>
    <border>
      <left style="thick">
        <color rgb="FFC00000"/>
      </left>
      <right>
        <color indexed="63"/>
      </right>
      <top style="thick">
        <color rgb="FFC00000"/>
      </top>
      <bottom style="thick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double"/>
      <right>
        <color indexed="63"/>
      </right>
      <top style="medium"/>
      <bottom style="double"/>
    </border>
    <border>
      <left style="medium"/>
      <right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6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10" fontId="6" fillId="0" borderId="11" xfId="0" applyNumberFormat="1" applyFont="1" applyFill="1" applyBorder="1" applyAlignment="1">
      <alignment horizontal="right" indent="1"/>
    </xf>
    <xf numFmtId="3" fontId="6" fillId="0" borderId="11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6" fillId="0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6" xfId="0" applyNumberFormat="1" applyFont="1" applyFill="1" applyBorder="1" applyAlignment="1">
      <alignment horizontal="right" indent="1"/>
    </xf>
    <xf numFmtId="3" fontId="6" fillId="0" borderId="17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horizontal="right" indent="1"/>
    </xf>
    <xf numFmtId="3" fontId="6" fillId="0" borderId="19" xfId="0" applyNumberFormat="1" applyFont="1" applyFill="1" applyBorder="1" applyAlignment="1">
      <alignment horizontal="right" indent="1"/>
    </xf>
    <xf numFmtId="10" fontId="6" fillId="0" borderId="14" xfId="0" applyNumberFormat="1" applyFont="1" applyFill="1" applyBorder="1" applyAlignment="1">
      <alignment horizontal="right" indent="1"/>
    </xf>
    <xf numFmtId="10" fontId="6" fillId="0" borderId="17" xfId="0" applyNumberFormat="1" applyFont="1" applyFill="1" applyBorder="1" applyAlignment="1">
      <alignment horizontal="right" indent="1"/>
    </xf>
    <xf numFmtId="10" fontId="6" fillId="0" borderId="18" xfId="0" applyNumberFormat="1" applyFont="1" applyFill="1" applyBorder="1" applyAlignment="1">
      <alignment horizontal="right" indent="1"/>
    </xf>
    <xf numFmtId="10" fontId="6" fillId="0" borderId="19" xfId="0" applyNumberFormat="1" applyFont="1" applyFill="1" applyBorder="1" applyAlignment="1">
      <alignment horizontal="right" indent="1"/>
    </xf>
    <xf numFmtId="10" fontId="6" fillId="0" borderId="20" xfId="0" applyNumberFormat="1" applyFont="1" applyFill="1" applyBorder="1" applyAlignment="1">
      <alignment horizontal="right" indent="1"/>
    </xf>
    <xf numFmtId="10" fontId="6" fillId="0" borderId="13" xfId="0" applyNumberFormat="1" applyFont="1" applyFill="1" applyBorder="1" applyAlignment="1">
      <alignment horizontal="right" indent="1"/>
    </xf>
    <xf numFmtId="10" fontId="6" fillId="0" borderId="16" xfId="0" applyNumberFormat="1" applyFont="1" applyFill="1" applyBorder="1" applyAlignment="1">
      <alignment horizontal="right" indent="1"/>
    </xf>
    <xf numFmtId="3" fontId="6" fillId="0" borderId="21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10" fontId="6" fillId="0" borderId="21" xfId="0" applyNumberFormat="1" applyFont="1" applyFill="1" applyBorder="1" applyAlignment="1">
      <alignment horizontal="right" indent="1"/>
    </xf>
    <xf numFmtId="10" fontId="6" fillId="0" borderId="22" xfId="0" applyNumberFormat="1" applyFont="1" applyFill="1" applyBorder="1" applyAlignment="1">
      <alignment horizontal="right" indent="1"/>
    </xf>
    <xf numFmtId="10" fontId="6" fillId="0" borderId="12" xfId="0" applyNumberFormat="1" applyFont="1" applyFill="1" applyBorder="1" applyAlignment="1">
      <alignment horizontal="right" indent="2"/>
    </xf>
    <xf numFmtId="10" fontId="6" fillId="0" borderId="18" xfId="0" applyNumberFormat="1" applyFont="1" applyFill="1" applyBorder="1" applyAlignment="1">
      <alignment horizontal="right" indent="2"/>
    </xf>
    <xf numFmtId="10" fontId="6" fillId="0" borderId="15" xfId="0" applyNumberFormat="1" applyFont="1" applyFill="1" applyBorder="1" applyAlignment="1">
      <alignment horizontal="right" indent="2"/>
    </xf>
    <xf numFmtId="10" fontId="6" fillId="0" borderId="19" xfId="0" applyNumberFormat="1" applyFont="1" applyFill="1" applyBorder="1" applyAlignment="1">
      <alignment horizontal="right" indent="2"/>
    </xf>
    <xf numFmtId="10" fontId="6" fillId="0" borderId="14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2"/>
    </xf>
    <xf numFmtId="10" fontId="6" fillId="0" borderId="17" xfId="0" applyNumberFormat="1" applyFont="1" applyFill="1" applyBorder="1" applyAlignment="1">
      <alignment horizontal="right" indent="2"/>
    </xf>
    <xf numFmtId="3" fontId="6" fillId="0" borderId="18" xfId="0" applyNumberFormat="1" applyFont="1" applyFill="1" applyBorder="1" applyAlignment="1">
      <alignment horizontal="right" indent="2"/>
    </xf>
    <xf numFmtId="3" fontId="6" fillId="0" borderId="14" xfId="0" applyNumberFormat="1" applyFont="1" applyFill="1" applyBorder="1" applyAlignment="1">
      <alignment horizontal="right" indent="2"/>
    </xf>
    <xf numFmtId="3" fontId="6" fillId="0" borderId="19" xfId="0" applyNumberFormat="1" applyFont="1" applyFill="1" applyBorder="1" applyAlignment="1">
      <alignment horizontal="right" indent="2"/>
    </xf>
    <xf numFmtId="3" fontId="6" fillId="0" borderId="15" xfId="0" applyNumberFormat="1" applyFont="1" applyFill="1" applyBorder="1" applyAlignment="1">
      <alignment horizontal="right" indent="2"/>
    </xf>
    <xf numFmtId="3" fontId="6" fillId="0" borderId="17" xfId="0" applyNumberFormat="1" applyFont="1" applyFill="1" applyBorder="1" applyAlignment="1">
      <alignment horizontal="right" indent="2"/>
    </xf>
    <xf numFmtId="10" fontId="6" fillId="0" borderId="12" xfId="0" applyNumberFormat="1" applyFont="1" applyFill="1" applyBorder="1" applyAlignment="1">
      <alignment horizontal="right" indent="3"/>
    </xf>
    <xf numFmtId="10" fontId="6" fillId="0" borderId="18" xfId="0" applyNumberFormat="1" applyFont="1" applyFill="1" applyBorder="1" applyAlignment="1">
      <alignment horizontal="right" indent="3"/>
    </xf>
    <xf numFmtId="10" fontId="6" fillId="0" borderId="19" xfId="0" applyNumberFormat="1" applyFont="1" applyFill="1" applyBorder="1" applyAlignment="1">
      <alignment horizontal="right" indent="3"/>
    </xf>
    <xf numFmtId="10" fontId="6" fillId="0" borderId="14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3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right" indent="2"/>
    </xf>
    <xf numFmtId="10" fontId="6" fillId="0" borderId="13" xfId="0" applyNumberFormat="1" applyFont="1" applyFill="1" applyBorder="1" applyAlignment="1">
      <alignment horizontal="right" indent="2"/>
    </xf>
    <xf numFmtId="10" fontId="6" fillId="0" borderId="16" xfId="0" applyNumberFormat="1" applyFont="1" applyFill="1" applyBorder="1" applyAlignment="1">
      <alignment horizontal="right" indent="2"/>
    </xf>
    <xf numFmtId="3" fontId="6" fillId="0" borderId="11" xfId="0" applyNumberFormat="1" applyFont="1" applyFill="1" applyBorder="1" applyAlignment="1">
      <alignment horizontal="right" indent="2"/>
    </xf>
    <xf numFmtId="3" fontId="6" fillId="0" borderId="22" xfId="0" applyNumberFormat="1" applyFont="1" applyFill="1" applyBorder="1" applyAlignment="1">
      <alignment horizontal="right" indent="2"/>
    </xf>
    <xf numFmtId="3" fontId="6" fillId="0" borderId="16" xfId="0" applyNumberFormat="1" applyFont="1" applyFill="1" applyBorder="1" applyAlignment="1">
      <alignment horizontal="right" indent="2"/>
    </xf>
    <xf numFmtId="10" fontId="6" fillId="0" borderId="20" xfId="0" applyNumberFormat="1" applyFont="1" applyFill="1" applyBorder="1" applyAlignment="1">
      <alignment horizontal="right" indent="2"/>
    </xf>
    <xf numFmtId="3" fontId="6" fillId="0" borderId="12" xfId="0" applyNumberFormat="1" applyFont="1" applyFill="1" applyBorder="1" applyAlignment="1">
      <alignment horizontal="right" indent="3"/>
    </xf>
    <xf numFmtId="3" fontId="6" fillId="0" borderId="15" xfId="0" applyNumberFormat="1" applyFont="1" applyFill="1" applyBorder="1" applyAlignment="1">
      <alignment horizontal="right" indent="3"/>
    </xf>
    <xf numFmtId="10" fontId="6" fillId="0" borderId="11" xfId="0" applyNumberFormat="1" applyFont="1" applyFill="1" applyBorder="1" applyAlignment="1">
      <alignment horizontal="right" indent="2"/>
    </xf>
    <xf numFmtId="10" fontId="6" fillId="0" borderId="21" xfId="0" applyNumberFormat="1" applyFont="1" applyFill="1" applyBorder="1" applyAlignment="1">
      <alignment horizontal="right" indent="2"/>
    </xf>
    <xf numFmtId="10" fontId="6" fillId="0" borderId="22" xfId="0" applyNumberFormat="1" applyFont="1" applyFill="1" applyBorder="1" applyAlignment="1">
      <alignment horizontal="right" indent="2"/>
    </xf>
    <xf numFmtId="0" fontId="6" fillId="0" borderId="10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 indent="3"/>
    </xf>
    <xf numFmtId="3" fontId="6" fillId="0" borderId="11" xfId="0" applyNumberFormat="1" applyFont="1" applyFill="1" applyBorder="1" applyAlignment="1">
      <alignment horizontal="right" indent="3"/>
    </xf>
    <xf numFmtId="3" fontId="6" fillId="0" borderId="21" xfId="0" applyNumberFormat="1" applyFont="1" applyFill="1" applyBorder="1" applyAlignment="1">
      <alignment horizontal="right" indent="3"/>
    </xf>
    <xf numFmtId="3" fontId="6" fillId="0" borderId="19" xfId="0" applyNumberFormat="1" applyFont="1" applyFill="1" applyBorder="1" applyAlignment="1">
      <alignment horizontal="right" indent="3"/>
    </xf>
    <xf numFmtId="10" fontId="6" fillId="0" borderId="12" xfId="0" applyNumberFormat="1" applyFont="1" applyFill="1" applyBorder="1" applyAlignment="1">
      <alignment horizontal="right" indent="4"/>
    </xf>
    <xf numFmtId="10" fontId="6" fillId="0" borderId="18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4"/>
    </xf>
    <xf numFmtId="10" fontId="6" fillId="0" borderId="21" xfId="0" applyNumberFormat="1" applyFont="1" applyFill="1" applyBorder="1" applyAlignment="1">
      <alignment horizontal="right" indent="4"/>
    </xf>
    <xf numFmtId="10" fontId="6" fillId="0" borderId="19" xfId="0" applyNumberFormat="1" applyFont="1" applyFill="1" applyBorder="1" applyAlignment="1">
      <alignment horizontal="right" indent="4"/>
    </xf>
    <xf numFmtId="3" fontId="6" fillId="0" borderId="17" xfId="0" applyNumberFormat="1" applyFont="1" applyFill="1" applyBorder="1" applyAlignment="1">
      <alignment horizontal="right" indent="3"/>
    </xf>
    <xf numFmtId="10" fontId="6" fillId="0" borderId="17" xfId="0" applyNumberFormat="1" applyFont="1" applyFill="1" applyBorder="1" applyAlignment="1">
      <alignment horizontal="right" indent="4"/>
    </xf>
    <xf numFmtId="3" fontId="6" fillId="0" borderId="20" xfId="0" applyNumberFormat="1" applyFont="1" applyFill="1" applyBorder="1" applyAlignment="1">
      <alignment horizontal="right" indent="2"/>
    </xf>
    <xf numFmtId="3" fontId="6" fillId="0" borderId="14" xfId="0" applyNumberFormat="1" applyFont="1" applyFill="1" applyBorder="1" applyAlignment="1">
      <alignment horizontal="right" indent="3"/>
    </xf>
    <xf numFmtId="10" fontId="6" fillId="0" borderId="14" xfId="0" applyNumberFormat="1" applyFont="1" applyFill="1" applyBorder="1" applyAlignment="1">
      <alignment horizontal="right" indent="4"/>
    </xf>
    <xf numFmtId="10" fontId="6" fillId="0" borderId="11" xfId="0" applyNumberFormat="1" applyFont="1" applyFill="1" applyBorder="1" applyAlignment="1">
      <alignment horizontal="right" indent="3"/>
    </xf>
    <xf numFmtId="10" fontId="6" fillId="0" borderId="21" xfId="0" applyNumberFormat="1" applyFont="1" applyFill="1" applyBorder="1" applyAlignment="1">
      <alignment horizontal="right" indent="3"/>
    </xf>
    <xf numFmtId="10" fontId="6" fillId="0" borderId="15" xfId="0" applyNumberFormat="1" applyFont="1" applyFill="1" applyBorder="1" applyAlignment="1">
      <alignment horizontal="right" indent="1"/>
    </xf>
    <xf numFmtId="10" fontId="6" fillId="0" borderId="20" xfId="0" applyNumberFormat="1" applyFont="1" applyFill="1" applyBorder="1" applyAlignment="1">
      <alignment horizontal="right" indent="3"/>
    </xf>
    <xf numFmtId="10" fontId="6" fillId="0" borderId="13" xfId="0" applyNumberFormat="1" applyFont="1" applyFill="1" applyBorder="1" applyAlignment="1">
      <alignment horizontal="right" indent="3"/>
    </xf>
    <xf numFmtId="10" fontId="6" fillId="0" borderId="16" xfId="0" applyNumberFormat="1" applyFont="1" applyFill="1" applyBorder="1" applyAlignment="1">
      <alignment horizontal="right" indent="3"/>
    </xf>
    <xf numFmtId="3" fontId="6" fillId="0" borderId="12" xfId="0" applyNumberFormat="1" applyFont="1" applyFill="1" applyBorder="1" applyAlignment="1">
      <alignment horizontal="right" indent="4"/>
    </xf>
    <xf numFmtId="3" fontId="6" fillId="0" borderId="17" xfId="0" applyNumberFormat="1" applyFont="1" applyFill="1" applyBorder="1" applyAlignment="1">
      <alignment horizontal="right" indent="4"/>
    </xf>
    <xf numFmtId="3" fontId="6" fillId="0" borderId="18" xfId="0" applyNumberFormat="1" applyFont="1" applyFill="1" applyBorder="1" applyAlignment="1">
      <alignment horizontal="right" indent="4"/>
    </xf>
    <xf numFmtId="3" fontId="6" fillId="0" borderId="14" xfId="0" applyNumberFormat="1" applyFont="1" applyFill="1" applyBorder="1" applyAlignment="1">
      <alignment horizontal="right" indent="4"/>
    </xf>
    <xf numFmtId="3" fontId="6" fillId="0" borderId="19" xfId="0" applyNumberFormat="1" applyFont="1" applyFill="1" applyBorder="1" applyAlignment="1">
      <alignment horizontal="right" indent="4"/>
    </xf>
    <xf numFmtId="0" fontId="14" fillId="0" borderId="0" xfId="46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23" xfId="0" applyFont="1" applyBorder="1" applyAlignment="1">
      <alignment/>
    </xf>
    <xf numFmtId="0" fontId="6" fillId="0" borderId="23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right" indent="4"/>
    </xf>
    <xf numFmtId="10" fontId="8" fillId="0" borderId="0" xfId="0" applyNumberFormat="1" applyFont="1" applyFill="1" applyBorder="1" applyAlignment="1">
      <alignment horizontal="right" vertical="center" indent="4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indent="3"/>
    </xf>
    <xf numFmtId="3" fontId="8" fillId="0" borderId="0" xfId="0" applyNumberFormat="1" applyFont="1" applyFill="1" applyBorder="1" applyAlignment="1">
      <alignment horizontal="right" vertical="center" indent="3"/>
    </xf>
    <xf numFmtId="3" fontId="8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3"/>
    </xf>
    <xf numFmtId="10" fontId="8" fillId="0" borderId="0" xfId="0" applyNumberFormat="1" applyFont="1" applyFill="1" applyBorder="1" applyAlignment="1">
      <alignment horizontal="right" vertical="center" indent="3"/>
    </xf>
    <xf numFmtId="3" fontId="6" fillId="0" borderId="0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right" indent="4"/>
    </xf>
    <xf numFmtId="3" fontId="8" fillId="0" borderId="0" xfId="0" applyNumberFormat="1" applyFont="1" applyFill="1" applyBorder="1" applyAlignment="1">
      <alignment horizontal="right" vertical="center" indent="4"/>
    </xf>
    <xf numFmtId="3" fontId="8" fillId="0" borderId="0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vertical="center" indent="1"/>
    </xf>
    <xf numFmtId="10" fontId="8" fillId="0" borderId="0" xfId="0" applyNumberFormat="1" applyFont="1" applyFill="1" applyBorder="1" applyAlignment="1">
      <alignment horizontal="right" indent="2"/>
    </xf>
    <xf numFmtId="10" fontId="8" fillId="0" borderId="0" xfId="0" applyNumberFormat="1" applyFont="1" applyFill="1" applyBorder="1" applyAlignment="1">
      <alignment horizontal="right" vertical="center" indent="2"/>
    </xf>
    <xf numFmtId="10" fontId="8" fillId="0" borderId="0" xfId="0" applyNumberFormat="1" applyFont="1" applyFill="1" applyBorder="1" applyAlignment="1">
      <alignment horizontal="right" indent="5"/>
    </xf>
    <xf numFmtId="10" fontId="8" fillId="0" borderId="0" xfId="0" applyNumberFormat="1" applyFont="1" applyFill="1" applyBorder="1" applyAlignment="1">
      <alignment horizontal="right" vertical="center" indent="5"/>
    </xf>
    <xf numFmtId="10" fontId="8" fillId="0" borderId="0" xfId="57" applyNumberFormat="1" applyFont="1" applyFill="1" applyBorder="1" applyAlignment="1">
      <alignment horizontal="right" indent="4"/>
    </xf>
    <xf numFmtId="10" fontId="8" fillId="0" borderId="0" xfId="57" applyNumberFormat="1" applyFont="1" applyFill="1" applyBorder="1" applyAlignment="1">
      <alignment horizontal="right" vertical="center" indent="4"/>
    </xf>
    <xf numFmtId="10" fontId="8" fillId="0" borderId="0" xfId="57" applyNumberFormat="1" applyFont="1" applyFill="1" applyBorder="1" applyAlignment="1">
      <alignment horizontal="right" indent="5"/>
    </xf>
    <xf numFmtId="10" fontId="8" fillId="0" borderId="0" xfId="57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indent="5"/>
    </xf>
    <xf numFmtId="3" fontId="8" fillId="0" borderId="0" xfId="0" applyNumberFormat="1" applyFont="1" applyFill="1" applyBorder="1" applyAlignment="1">
      <alignment horizontal="right" vertical="center" indent="5"/>
    </xf>
    <xf numFmtId="10" fontId="8" fillId="0" borderId="0" xfId="0" applyNumberFormat="1" applyFont="1" applyFill="1" applyBorder="1" applyAlignment="1">
      <alignment horizontal="right" indent="6"/>
    </xf>
    <xf numFmtId="10" fontId="8" fillId="0" borderId="0" xfId="0" applyNumberFormat="1" applyFont="1" applyFill="1" applyBorder="1" applyAlignment="1">
      <alignment horizontal="right" vertical="center" indent="6"/>
    </xf>
    <xf numFmtId="10" fontId="8" fillId="34" borderId="24" xfId="0" applyNumberFormat="1" applyFont="1" applyFill="1" applyBorder="1" applyAlignment="1">
      <alignment horizontal="right" indent="2"/>
    </xf>
    <xf numFmtId="10" fontId="8" fillId="34" borderId="25" xfId="0" applyNumberFormat="1" applyFont="1" applyFill="1" applyBorder="1" applyAlignment="1">
      <alignment horizontal="right" indent="2"/>
    </xf>
    <xf numFmtId="0" fontId="6" fillId="34" borderId="26" xfId="0" applyFont="1" applyFill="1" applyBorder="1" applyAlignment="1">
      <alignment horizontal="left" indent="1"/>
    </xf>
    <xf numFmtId="0" fontId="6" fillId="34" borderId="27" xfId="0" applyFont="1" applyFill="1" applyBorder="1" applyAlignment="1">
      <alignment horizontal="left" indent="1"/>
    </xf>
    <xf numFmtId="0" fontId="6" fillId="34" borderId="28" xfId="0" applyFont="1" applyFill="1" applyBorder="1" applyAlignment="1">
      <alignment horizontal="left" indent="1"/>
    </xf>
    <xf numFmtId="0" fontId="6" fillId="34" borderId="29" xfId="0" applyFont="1" applyFill="1" applyBorder="1" applyAlignment="1">
      <alignment horizontal="left" indent="1"/>
    </xf>
    <xf numFmtId="3" fontId="8" fillId="34" borderId="20" xfId="0" applyNumberFormat="1" applyFont="1" applyFill="1" applyBorder="1" applyAlignment="1">
      <alignment horizontal="right" indent="1"/>
    </xf>
    <xf numFmtId="3" fontId="8" fillId="34" borderId="13" xfId="0" applyNumberFormat="1" applyFont="1" applyFill="1" applyBorder="1" applyAlignment="1">
      <alignment horizontal="right" indent="1"/>
    </xf>
    <xf numFmtId="3" fontId="8" fillId="34" borderId="16" xfId="0" applyNumberFormat="1" applyFont="1" applyFill="1" applyBorder="1" applyAlignment="1">
      <alignment horizontal="right" indent="1"/>
    </xf>
    <xf numFmtId="3" fontId="8" fillId="34" borderId="24" xfId="0" applyNumberFormat="1" applyFont="1" applyFill="1" applyBorder="1" applyAlignment="1">
      <alignment horizontal="right" indent="1"/>
    </xf>
    <xf numFmtId="3" fontId="8" fillId="34" borderId="25" xfId="0" applyNumberFormat="1" applyFont="1" applyFill="1" applyBorder="1" applyAlignment="1">
      <alignment horizontal="right" indent="1"/>
    </xf>
    <xf numFmtId="10" fontId="8" fillId="34" borderId="20" xfId="0" applyNumberFormat="1" applyFont="1" applyFill="1" applyBorder="1" applyAlignment="1">
      <alignment horizontal="right" indent="2"/>
    </xf>
    <xf numFmtId="10" fontId="8" fillId="34" borderId="13" xfId="0" applyNumberFormat="1" applyFont="1" applyFill="1" applyBorder="1" applyAlignment="1">
      <alignment horizontal="right" indent="2"/>
    </xf>
    <xf numFmtId="10" fontId="8" fillId="34" borderId="16" xfId="0" applyNumberFormat="1" applyFont="1" applyFill="1" applyBorder="1" applyAlignment="1">
      <alignment horizontal="right" indent="2"/>
    </xf>
    <xf numFmtId="3" fontId="8" fillId="34" borderId="30" xfId="0" applyNumberFormat="1" applyFont="1" applyFill="1" applyBorder="1" applyAlignment="1">
      <alignment horizontal="right" indent="1"/>
    </xf>
    <xf numFmtId="3" fontId="8" fillId="34" borderId="22" xfId="0" applyNumberFormat="1" applyFont="1" applyFill="1" applyBorder="1" applyAlignment="1">
      <alignment horizontal="right" indent="1"/>
    </xf>
    <xf numFmtId="10" fontId="8" fillId="34" borderId="30" xfId="0" applyNumberFormat="1" applyFont="1" applyFill="1" applyBorder="1" applyAlignment="1">
      <alignment horizontal="right" indent="2"/>
    </xf>
    <xf numFmtId="10" fontId="8" fillId="34" borderId="22" xfId="0" applyNumberFormat="1" applyFont="1" applyFill="1" applyBorder="1" applyAlignment="1">
      <alignment horizontal="right" indent="2"/>
    </xf>
    <xf numFmtId="0" fontId="6" fillId="34" borderId="26" xfId="0" applyFont="1" applyFill="1" applyBorder="1" applyAlignment="1">
      <alignment horizontal="left" vertical="center" indent="1"/>
    </xf>
    <xf numFmtId="3" fontId="8" fillId="34" borderId="24" xfId="0" applyNumberFormat="1" applyFont="1" applyFill="1" applyBorder="1" applyAlignment="1">
      <alignment horizontal="right" indent="2"/>
    </xf>
    <xf numFmtId="0" fontId="6" fillId="34" borderId="27" xfId="0" applyFont="1" applyFill="1" applyBorder="1" applyAlignment="1">
      <alignment horizontal="left" vertical="center" indent="1"/>
    </xf>
    <xf numFmtId="0" fontId="6" fillId="34" borderId="28" xfId="0" applyFont="1" applyFill="1" applyBorder="1" applyAlignment="1">
      <alignment horizontal="left" vertical="center" indent="1"/>
    </xf>
    <xf numFmtId="0" fontId="6" fillId="34" borderId="29" xfId="0" applyFont="1" applyFill="1" applyBorder="1" applyAlignment="1">
      <alignment horizontal="left" vertical="center" indent="1"/>
    </xf>
    <xf numFmtId="3" fontId="8" fillId="34" borderId="25" xfId="0" applyNumberFormat="1" applyFont="1" applyFill="1" applyBorder="1" applyAlignment="1">
      <alignment horizontal="right" indent="2"/>
    </xf>
    <xf numFmtId="3" fontId="8" fillId="34" borderId="31" xfId="0" applyNumberFormat="1" applyFont="1" applyFill="1" applyBorder="1" applyAlignment="1">
      <alignment horizontal="right" vertical="center" indent="1"/>
    </xf>
    <xf numFmtId="3" fontId="8" fillId="34" borderId="32" xfId="0" applyNumberFormat="1" applyFont="1" applyFill="1" applyBorder="1" applyAlignment="1">
      <alignment horizontal="right" vertical="center" indent="1"/>
    </xf>
    <xf numFmtId="3" fontId="8" fillId="34" borderId="33" xfId="0" applyNumberFormat="1" applyFont="1" applyFill="1" applyBorder="1" applyAlignment="1">
      <alignment horizontal="right" vertical="center" indent="2"/>
    </xf>
    <xf numFmtId="10" fontId="8" fillId="34" borderId="31" xfId="0" applyNumberFormat="1" applyFont="1" applyFill="1" applyBorder="1" applyAlignment="1">
      <alignment horizontal="right" vertical="center" indent="2"/>
    </xf>
    <xf numFmtId="10" fontId="8" fillId="34" borderId="32" xfId="0" applyNumberFormat="1" applyFont="1" applyFill="1" applyBorder="1" applyAlignment="1">
      <alignment horizontal="right" vertical="center" indent="2"/>
    </xf>
    <xf numFmtId="10" fontId="8" fillId="34" borderId="33" xfId="0" applyNumberFormat="1" applyFont="1" applyFill="1" applyBorder="1" applyAlignment="1">
      <alignment horizontal="right" vertical="center" indent="2"/>
    </xf>
    <xf numFmtId="3" fontId="8" fillId="34" borderId="24" xfId="0" applyNumberFormat="1" applyFont="1" applyFill="1" applyBorder="1" applyAlignment="1">
      <alignment horizontal="right" indent="3"/>
    </xf>
    <xf numFmtId="3" fontId="8" fillId="34" borderId="25" xfId="0" applyNumberFormat="1" applyFont="1" applyFill="1" applyBorder="1" applyAlignment="1">
      <alignment horizontal="right" indent="3"/>
    </xf>
    <xf numFmtId="3" fontId="8" fillId="34" borderId="33" xfId="0" applyNumberFormat="1" applyFont="1" applyFill="1" applyBorder="1" applyAlignment="1">
      <alignment horizontal="right" vertical="center" indent="3"/>
    </xf>
    <xf numFmtId="10" fontId="8" fillId="34" borderId="24" xfId="0" applyNumberFormat="1" applyFont="1" applyFill="1" applyBorder="1" applyAlignment="1">
      <alignment horizontal="right" indent="3"/>
    </xf>
    <xf numFmtId="10" fontId="8" fillId="34" borderId="25" xfId="0" applyNumberFormat="1" applyFont="1" applyFill="1" applyBorder="1" applyAlignment="1">
      <alignment horizontal="right" indent="3"/>
    </xf>
    <xf numFmtId="10" fontId="8" fillId="34" borderId="33" xfId="0" applyNumberFormat="1" applyFont="1" applyFill="1" applyBorder="1" applyAlignment="1">
      <alignment horizontal="right" vertical="center" indent="3"/>
    </xf>
    <xf numFmtId="0" fontId="14" fillId="0" borderId="34" xfId="46" applyFont="1" applyFill="1" applyBorder="1" applyAlignment="1" applyProtection="1">
      <alignment/>
      <protection/>
    </xf>
    <xf numFmtId="3" fontId="8" fillId="34" borderId="32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10" fontId="8" fillId="34" borderId="24" xfId="0" applyNumberFormat="1" applyFont="1" applyFill="1" applyBorder="1" applyAlignment="1">
      <alignment horizontal="right" indent="4"/>
    </xf>
    <xf numFmtId="10" fontId="8" fillId="34" borderId="25" xfId="0" applyNumberFormat="1" applyFont="1" applyFill="1" applyBorder="1" applyAlignment="1">
      <alignment horizontal="right" indent="4"/>
    </xf>
    <xf numFmtId="10" fontId="8" fillId="34" borderId="33" xfId="0" applyNumberFormat="1" applyFont="1" applyFill="1" applyBorder="1" applyAlignment="1">
      <alignment horizontal="right" vertical="center" indent="4"/>
    </xf>
    <xf numFmtId="10" fontId="8" fillId="34" borderId="24" xfId="57" applyNumberFormat="1" applyFont="1" applyFill="1" applyBorder="1" applyAlignment="1">
      <alignment horizontal="right" indent="4"/>
    </xf>
    <xf numFmtId="10" fontId="8" fillId="34" borderId="25" xfId="57" applyNumberFormat="1" applyFont="1" applyFill="1" applyBorder="1" applyAlignment="1">
      <alignment horizontal="right" indent="4"/>
    </xf>
    <xf numFmtId="10" fontId="8" fillId="34" borderId="33" xfId="57" applyNumberFormat="1" applyFont="1" applyFill="1" applyBorder="1" applyAlignment="1">
      <alignment horizontal="right" vertical="center" indent="4"/>
    </xf>
    <xf numFmtId="0" fontId="6" fillId="0" borderId="36" xfId="0" applyFont="1" applyFill="1" applyBorder="1" applyAlignment="1">
      <alignment/>
    </xf>
    <xf numFmtId="10" fontId="8" fillId="35" borderId="24" xfId="0" applyNumberFormat="1" applyFont="1" applyFill="1" applyBorder="1" applyAlignment="1">
      <alignment horizontal="right" indent="2"/>
    </xf>
    <xf numFmtId="10" fontId="8" fillId="35" borderId="25" xfId="0" applyNumberFormat="1" applyFont="1" applyFill="1" applyBorder="1" applyAlignment="1">
      <alignment horizontal="right" indent="2"/>
    </xf>
    <xf numFmtId="0" fontId="14" fillId="0" borderId="37" xfId="46" applyFont="1" applyFill="1" applyBorder="1" applyAlignment="1" applyProtection="1">
      <alignment/>
      <protection/>
    </xf>
    <xf numFmtId="0" fontId="6" fillId="0" borderId="38" xfId="0" applyFont="1" applyBorder="1" applyAlignment="1">
      <alignment/>
    </xf>
    <xf numFmtId="0" fontId="3" fillId="34" borderId="39" xfId="0" applyFont="1" applyFill="1" applyBorder="1" applyAlignment="1">
      <alignment vertical="center"/>
    </xf>
    <xf numFmtId="0" fontId="6" fillId="34" borderId="40" xfId="0" applyFont="1" applyFill="1" applyBorder="1" applyAlignment="1">
      <alignment vertical="center"/>
    </xf>
    <xf numFmtId="0" fontId="6" fillId="34" borderId="41" xfId="0" applyFont="1" applyFill="1" applyBorder="1" applyAlignment="1">
      <alignment/>
    </xf>
    <xf numFmtId="0" fontId="3" fillId="35" borderId="39" xfId="0" applyFont="1" applyFill="1" applyBorder="1" applyAlignment="1">
      <alignment vertical="center"/>
    </xf>
    <xf numFmtId="0" fontId="6" fillId="35" borderId="40" xfId="0" applyFont="1" applyFill="1" applyBorder="1" applyAlignment="1">
      <alignment vertical="center"/>
    </xf>
    <xf numFmtId="0" fontId="6" fillId="35" borderId="41" xfId="0" applyFont="1" applyFill="1" applyBorder="1" applyAlignment="1">
      <alignment/>
    </xf>
    <xf numFmtId="0" fontId="11" fillId="35" borderId="0" xfId="46" applyFill="1" applyAlignment="1" applyProtection="1">
      <alignment/>
      <protection/>
    </xf>
    <xf numFmtId="0" fontId="11" fillId="34" borderId="0" xfId="46" applyFill="1" applyAlignment="1" applyProtection="1">
      <alignment/>
      <protection/>
    </xf>
    <xf numFmtId="10" fontId="8" fillId="34" borderId="31" xfId="0" applyNumberFormat="1" applyFont="1" applyFill="1" applyBorder="1" applyAlignment="1">
      <alignment horizontal="right" vertical="center" indent="1"/>
    </xf>
    <xf numFmtId="10" fontId="8" fillId="34" borderId="32" xfId="0" applyNumberFormat="1" applyFont="1" applyFill="1" applyBorder="1" applyAlignment="1">
      <alignment horizontal="right" vertical="center" indent="1"/>
    </xf>
    <xf numFmtId="10" fontId="8" fillId="34" borderId="42" xfId="0" applyNumberFormat="1" applyFont="1" applyFill="1" applyBorder="1" applyAlignment="1">
      <alignment horizontal="right" vertical="center" indent="1"/>
    </xf>
    <xf numFmtId="10" fontId="8" fillId="34" borderId="42" xfId="0" applyNumberFormat="1" applyFont="1" applyFill="1" applyBorder="1" applyAlignment="1">
      <alignment horizontal="right" vertical="center" indent="2"/>
    </xf>
    <xf numFmtId="3" fontId="8" fillId="34" borderId="42" xfId="0" applyNumberFormat="1" applyFont="1" applyFill="1" applyBorder="1" applyAlignment="1">
      <alignment horizontal="right" vertical="center" indent="1"/>
    </xf>
    <xf numFmtId="3" fontId="8" fillId="34" borderId="33" xfId="0" applyNumberFormat="1" applyFont="1" applyFill="1" applyBorder="1" applyAlignment="1">
      <alignment horizontal="right" vertical="center" indent="1"/>
    </xf>
    <xf numFmtId="180" fontId="6" fillId="0" borderId="12" xfId="0" applyNumberFormat="1" applyFont="1" applyFill="1" applyBorder="1" applyAlignment="1">
      <alignment horizontal="right" indent="2"/>
    </xf>
    <xf numFmtId="180" fontId="6" fillId="0" borderId="15" xfId="0" applyNumberFormat="1" applyFont="1" applyFill="1" applyBorder="1" applyAlignment="1">
      <alignment horizontal="right" indent="2"/>
    </xf>
    <xf numFmtId="0" fontId="11" fillId="0" borderId="0" xfId="46" applyFill="1" applyAlignment="1" applyProtection="1">
      <alignment/>
      <protection/>
    </xf>
    <xf numFmtId="0" fontId="0" fillId="35" borderId="0" xfId="0" applyFill="1" applyAlignment="1">
      <alignment/>
    </xf>
    <xf numFmtId="0" fontId="11" fillId="0" borderId="0" xfId="46" applyFill="1" applyBorder="1" applyAlignment="1" applyProtection="1">
      <alignment vertical="top"/>
      <protection/>
    </xf>
    <xf numFmtId="10" fontId="6" fillId="0" borderId="12" xfId="0" applyNumberFormat="1" applyFont="1" applyFill="1" applyBorder="1" applyAlignment="1">
      <alignment horizontal="center"/>
    </xf>
    <xf numFmtId="10" fontId="6" fillId="0" borderId="15" xfId="0" applyNumberFormat="1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34" borderId="45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left" vertical="center"/>
    </xf>
    <xf numFmtId="0" fontId="8" fillId="34" borderId="48" xfId="0" applyFont="1" applyFill="1" applyBorder="1" applyAlignment="1">
      <alignment horizontal="left" vertical="center" indent="1"/>
    </xf>
    <xf numFmtId="0" fontId="8" fillId="34" borderId="49" xfId="0" applyFont="1" applyFill="1" applyBorder="1" applyAlignment="1">
      <alignment horizontal="left" vertical="center"/>
    </xf>
    <xf numFmtId="0" fontId="8" fillId="34" borderId="49" xfId="0" applyFont="1" applyFill="1" applyBorder="1" applyAlignment="1">
      <alignment horizontal="left" vertical="center" indent="1"/>
    </xf>
    <xf numFmtId="0" fontId="8" fillId="34" borderId="50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/>
    </xf>
    <xf numFmtId="0" fontId="8" fillId="34" borderId="51" xfId="55" applyFont="1" applyFill="1" applyBorder="1" applyAlignment="1">
      <alignment horizontal="center" vertical="center" wrapText="1"/>
      <protection/>
    </xf>
    <xf numFmtId="0" fontId="8" fillId="34" borderId="45" xfId="55" applyFont="1" applyFill="1" applyBorder="1" applyAlignment="1">
      <alignment horizontal="center" vertical="center" wrapText="1"/>
      <protection/>
    </xf>
    <xf numFmtId="0" fontId="8" fillId="34" borderId="46" xfId="55" applyFont="1" applyFill="1" applyBorder="1" applyAlignment="1">
      <alignment horizontal="center" vertical="center" wrapText="1"/>
      <protection/>
    </xf>
    <xf numFmtId="0" fontId="8" fillId="34" borderId="51" xfId="0" applyFont="1" applyFill="1" applyBorder="1" applyAlignment="1">
      <alignment horizontal="center" vertical="center" wrapText="1"/>
    </xf>
    <xf numFmtId="10" fontId="6" fillId="0" borderId="12" xfId="57" applyNumberFormat="1" applyFont="1" applyFill="1" applyBorder="1" applyAlignment="1">
      <alignment horizontal="right" indent="1"/>
    </xf>
    <xf numFmtId="10" fontId="6" fillId="0" borderId="17" xfId="57" applyNumberFormat="1" applyFont="1" applyFill="1" applyBorder="1" applyAlignment="1">
      <alignment horizontal="right" indent="1"/>
    </xf>
    <xf numFmtId="10" fontId="6" fillId="0" borderId="18" xfId="57" applyNumberFormat="1" applyFont="1" applyFill="1" applyBorder="1" applyAlignment="1">
      <alignment horizontal="right" indent="1"/>
    </xf>
    <xf numFmtId="10" fontId="6" fillId="0" borderId="14" xfId="57" applyNumberFormat="1" applyFont="1" applyFill="1" applyBorder="1" applyAlignment="1">
      <alignment horizontal="right" indent="1"/>
    </xf>
    <xf numFmtId="10" fontId="6" fillId="0" borderId="15" xfId="57" applyNumberFormat="1" applyFont="1" applyFill="1" applyBorder="1" applyAlignment="1">
      <alignment horizontal="right" indent="1"/>
    </xf>
    <xf numFmtId="10" fontId="6" fillId="0" borderId="19" xfId="57" applyNumberFormat="1" applyFont="1" applyFill="1" applyBorder="1" applyAlignment="1">
      <alignment horizontal="right" indent="1"/>
    </xf>
    <xf numFmtId="10" fontId="8" fillId="34" borderId="31" xfId="57" applyNumberFormat="1" applyFont="1" applyFill="1" applyBorder="1" applyAlignment="1">
      <alignment horizontal="right" vertical="center" indent="1"/>
    </xf>
    <xf numFmtId="10" fontId="8" fillId="34" borderId="32" xfId="57" applyNumberFormat="1" applyFont="1" applyFill="1" applyBorder="1" applyAlignment="1">
      <alignment horizontal="right" vertical="center" indent="1"/>
    </xf>
    <xf numFmtId="10" fontId="8" fillId="34" borderId="24" xfId="57" applyNumberFormat="1" applyFont="1" applyFill="1" applyBorder="1" applyAlignment="1">
      <alignment horizontal="right" indent="3"/>
    </xf>
    <xf numFmtId="10" fontId="8" fillId="34" borderId="25" xfId="57" applyNumberFormat="1" applyFont="1" applyFill="1" applyBorder="1" applyAlignment="1">
      <alignment horizontal="right" indent="3"/>
    </xf>
    <xf numFmtId="10" fontId="8" fillId="34" borderId="33" xfId="57" applyNumberFormat="1" applyFont="1" applyFill="1" applyBorder="1" applyAlignment="1">
      <alignment horizontal="right" vertical="center" indent="3"/>
    </xf>
    <xf numFmtId="0" fontId="7" fillId="36" borderId="43" xfId="0" applyFont="1" applyFill="1" applyBorder="1" applyAlignment="1">
      <alignment horizontal="center" vertical="center" wrapText="1"/>
    </xf>
    <xf numFmtId="3" fontId="7" fillId="36" borderId="44" xfId="0" applyNumberFormat="1" applyFont="1" applyFill="1" applyBorder="1" applyAlignment="1">
      <alignment horizontal="center" vertical="center" wrapText="1"/>
    </xf>
    <xf numFmtId="3" fontId="7" fillId="36" borderId="46" xfId="0" applyNumberFormat="1" applyFont="1" applyFill="1" applyBorder="1" applyAlignment="1">
      <alignment horizontal="center" vertical="center" wrapText="1"/>
    </xf>
    <xf numFmtId="3" fontId="7" fillId="36" borderId="47" xfId="0" applyNumberFormat="1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left" indent="1"/>
    </xf>
    <xf numFmtId="0" fontId="6" fillId="36" borderId="27" xfId="0" applyFont="1" applyFill="1" applyBorder="1" applyAlignment="1">
      <alignment horizontal="left" indent="1"/>
    </xf>
    <xf numFmtId="0" fontId="6" fillId="36" borderId="52" xfId="0" applyFont="1" applyFill="1" applyBorder="1" applyAlignment="1">
      <alignment horizontal="left" indent="1"/>
    </xf>
    <xf numFmtId="0" fontId="7" fillId="36" borderId="49" xfId="0" applyFont="1" applyFill="1" applyBorder="1" applyAlignment="1">
      <alignment horizontal="left" vertical="center" indent="1"/>
    </xf>
    <xf numFmtId="3" fontId="8" fillId="36" borderId="31" xfId="0" applyNumberFormat="1" applyFont="1" applyFill="1" applyBorder="1" applyAlignment="1">
      <alignment horizontal="right" vertical="center" indent="1"/>
    </xf>
    <xf numFmtId="3" fontId="8" fillId="36" borderId="32" xfId="0" applyNumberFormat="1" applyFont="1" applyFill="1" applyBorder="1" applyAlignment="1">
      <alignment horizontal="right" vertical="center" indent="1"/>
    </xf>
    <xf numFmtId="3" fontId="8" fillId="36" borderId="33" xfId="0" applyNumberFormat="1" applyFont="1" applyFill="1" applyBorder="1" applyAlignment="1">
      <alignment horizontal="right" vertical="center" indent="2"/>
    </xf>
    <xf numFmtId="3" fontId="6" fillId="36" borderId="53" xfId="0" applyNumberFormat="1" applyFont="1" applyFill="1" applyBorder="1" applyAlignment="1">
      <alignment horizontal="right" indent="1"/>
    </xf>
    <xf numFmtId="3" fontId="6" fillId="36" borderId="54" xfId="0" applyNumberFormat="1" applyFont="1" applyFill="1" applyBorder="1" applyAlignment="1">
      <alignment horizontal="right" indent="1"/>
    </xf>
    <xf numFmtId="3" fontId="6" fillId="36" borderId="55" xfId="0" applyNumberFormat="1" applyFont="1" applyFill="1" applyBorder="1" applyAlignment="1">
      <alignment horizontal="right" indent="1"/>
    </xf>
    <xf numFmtId="3" fontId="8" fillId="36" borderId="24" xfId="0" applyNumberFormat="1" applyFont="1" applyFill="1" applyBorder="1" applyAlignment="1">
      <alignment horizontal="right" indent="2"/>
    </xf>
    <xf numFmtId="3" fontId="8" fillId="36" borderId="25" xfId="0" applyNumberFormat="1" applyFont="1" applyFill="1" applyBorder="1" applyAlignment="1">
      <alignment horizontal="right" indent="2"/>
    </xf>
    <xf numFmtId="10" fontId="6" fillId="36" borderId="53" xfId="0" applyNumberFormat="1" applyFont="1" applyFill="1" applyBorder="1" applyAlignment="1">
      <alignment horizontal="right" indent="2"/>
    </xf>
    <xf numFmtId="10" fontId="6" fillId="36" borderId="54" xfId="0" applyNumberFormat="1" applyFont="1" applyFill="1" applyBorder="1" applyAlignment="1">
      <alignment horizontal="right" indent="2"/>
    </xf>
    <xf numFmtId="10" fontId="6" fillId="36" borderId="55" xfId="0" applyNumberFormat="1" applyFont="1" applyFill="1" applyBorder="1" applyAlignment="1">
      <alignment horizontal="right" indent="2"/>
    </xf>
    <xf numFmtId="10" fontId="8" fillId="36" borderId="31" xfId="0" applyNumberFormat="1" applyFont="1" applyFill="1" applyBorder="1" applyAlignment="1">
      <alignment horizontal="right" vertical="center" indent="2"/>
    </xf>
    <xf numFmtId="10" fontId="8" fillId="36" borderId="24" xfId="0" applyNumberFormat="1" applyFont="1" applyFill="1" applyBorder="1" applyAlignment="1">
      <alignment horizontal="right" indent="3"/>
    </xf>
    <xf numFmtId="10" fontId="8" fillId="36" borderId="25" xfId="0" applyNumberFormat="1" applyFont="1" applyFill="1" applyBorder="1" applyAlignment="1">
      <alignment horizontal="right" indent="3"/>
    </xf>
    <xf numFmtId="10" fontId="8" fillId="36" borderId="33" xfId="0" applyNumberFormat="1" applyFont="1" applyFill="1" applyBorder="1" applyAlignment="1">
      <alignment horizontal="right" vertical="center" indent="3"/>
    </xf>
    <xf numFmtId="10" fontId="8" fillId="36" borderId="32" xfId="0" applyNumberFormat="1" applyFont="1" applyFill="1" applyBorder="1" applyAlignment="1">
      <alignment horizontal="right" vertical="center" indent="2"/>
    </xf>
    <xf numFmtId="0" fontId="6" fillId="36" borderId="29" xfId="0" applyFont="1" applyFill="1" applyBorder="1" applyAlignment="1">
      <alignment horizontal="left" indent="1"/>
    </xf>
    <xf numFmtId="3" fontId="8" fillId="36" borderId="56" xfId="0" applyNumberFormat="1" applyFont="1" applyFill="1" applyBorder="1" applyAlignment="1">
      <alignment horizontal="right" vertical="center" indent="1"/>
    </xf>
    <xf numFmtId="3" fontId="8" fillId="36" borderId="42" xfId="0" applyNumberFormat="1" applyFont="1" applyFill="1" applyBorder="1" applyAlignment="1">
      <alignment horizontal="right" vertical="center" indent="1"/>
    </xf>
    <xf numFmtId="10" fontId="8" fillId="36" borderId="56" xfId="0" applyNumberFormat="1" applyFont="1" applyFill="1" applyBorder="1" applyAlignment="1">
      <alignment horizontal="right" vertical="center" indent="2"/>
    </xf>
    <xf numFmtId="10" fontId="8" fillId="36" borderId="42" xfId="0" applyNumberFormat="1" applyFont="1" applyFill="1" applyBorder="1" applyAlignment="1">
      <alignment horizontal="right" vertical="center" indent="2"/>
    </xf>
    <xf numFmtId="3" fontId="6" fillId="36" borderId="57" xfId="0" applyNumberFormat="1" applyFont="1" applyFill="1" applyBorder="1" applyAlignment="1">
      <alignment horizontal="right" indent="1"/>
    </xf>
    <xf numFmtId="3" fontId="8" fillId="36" borderId="30" xfId="0" applyNumberFormat="1" applyFont="1" applyFill="1" applyBorder="1" applyAlignment="1">
      <alignment horizontal="right" indent="2"/>
    </xf>
    <xf numFmtId="10" fontId="8" fillId="36" borderId="30" xfId="0" applyNumberFormat="1" applyFont="1" applyFill="1" applyBorder="1" applyAlignment="1">
      <alignment horizontal="right" indent="3"/>
    </xf>
    <xf numFmtId="10" fontId="6" fillId="36" borderId="57" xfId="0" applyNumberFormat="1" applyFont="1" applyFill="1" applyBorder="1" applyAlignment="1">
      <alignment horizontal="right" indent="2"/>
    </xf>
    <xf numFmtId="3" fontId="6" fillId="36" borderId="53" xfId="0" applyNumberFormat="1" applyFont="1" applyFill="1" applyBorder="1" applyAlignment="1">
      <alignment horizontal="right" indent="2"/>
    </xf>
    <xf numFmtId="3" fontId="6" fillId="36" borderId="57" xfId="0" applyNumberFormat="1" applyFont="1" applyFill="1" applyBorder="1" applyAlignment="1">
      <alignment horizontal="right" indent="2"/>
    </xf>
    <xf numFmtId="3" fontId="6" fillId="36" borderId="55" xfId="0" applyNumberFormat="1" applyFont="1" applyFill="1" applyBorder="1" applyAlignment="1">
      <alignment horizontal="right" indent="2"/>
    </xf>
    <xf numFmtId="3" fontId="8" fillId="36" borderId="56" xfId="0" applyNumberFormat="1" applyFont="1" applyFill="1" applyBorder="1" applyAlignment="1">
      <alignment horizontal="right" vertical="center" indent="2"/>
    </xf>
    <xf numFmtId="3" fontId="8" fillId="36" borderId="31" xfId="0" applyNumberFormat="1" applyFont="1" applyFill="1" applyBorder="1" applyAlignment="1">
      <alignment horizontal="right" vertical="center" indent="2"/>
    </xf>
    <xf numFmtId="3" fontId="8" fillId="36" borderId="32" xfId="0" applyNumberFormat="1" applyFont="1" applyFill="1" applyBorder="1" applyAlignment="1">
      <alignment horizontal="right" vertical="center" indent="2"/>
    </xf>
    <xf numFmtId="3" fontId="8" fillId="36" borderId="42" xfId="0" applyNumberFormat="1" applyFont="1" applyFill="1" applyBorder="1" applyAlignment="1">
      <alignment horizontal="right" vertical="center" indent="2"/>
    </xf>
    <xf numFmtId="3" fontId="8" fillId="36" borderId="58" xfId="0" applyNumberFormat="1" applyFont="1" applyFill="1" applyBorder="1" applyAlignment="1">
      <alignment horizontal="right" vertical="center" indent="1"/>
    </xf>
    <xf numFmtId="3" fontId="7" fillId="36" borderId="45" xfId="0" applyNumberFormat="1" applyFont="1" applyFill="1" applyBorder="1" applyAlignment="1">
      <alignment horizontal="center" vertical="center" wrapText="1"/>
    </xf>
    <xf numFmtId="3" fontId="8" fillId="36" borderId="33" xfId="0" applyNumberFormat="1" applyFont="1" applyFill="1" applyBorder="1" applyAlignment="1">
      <alignment horizontal="right" vertical="center" indent="3"/>
    </xf>
    <xf numFmtId="10" fontId="8" fillId="36" borderId="33" xfId="0" applyNumberFormat="1" applyFont="1" applyFill="1" applyBorder="1" applyAlignment="1">
      <alignment horizontal="right" vertical="center" indent="4"/>
    </xf>
    <xf numFmtId="3" fontId="8" fillId="36" borderId="24" xfId="0" applyNumberFormat="1" applyFont="1" applyFill="1" applyBorder="1" applyAlignment="1">
      <alignment horizontal="right" indent="3"/>
    </xf>
    <xf numFmtId="3" fontId="8" fillId="36" borderId="25" xfId="0" applyNumberFormat="1" applyFont="1" applyFill="1" applyBorder="1" applyAlignment="1">
      <alignment horizontal="right" indent="3"/>
    </xf>
    <xf numFmtId="10" fontId="8" fillId="36" borderId="24" xfId="0" applyNumberFormat="1" applyFont="1" applyFill="1" applyBorder="1" applyAlignment="1">
      <alignment horizontal="right" indent="4"/>
    </xf>
    <xf numFmtId="10" fontId="8" fillId="36" borderId="25" xfId="0" applyNumberFormat="1" applyFont="1" applyFill="1" applyBorder="1" applyAlignment="1">
      <alignment horizontal="right" indent="4"/>
    </xf>
    <xf numFmtId="3" fontId="8" fillId="36" borderId="30" xfId="0" applyNumberFormat="1" applyFont="1" applyFill="1" applyBorder="1" applyAlignment="1">
      <alignment horizontal="right" indent="3"/>
    </xf>
    <xf numFmtId="10" fontId="8" fillId="36" borderId="30" xfId="0" applyNumberFormat="1" applyFont="1" applyFill="1" applyBorder="1" applyAlignment="1">
      <alignment horizontal="right" indent="4"/>
    </xf>
    <xf numFmtId="10" fontId="8" fillId="36" borderId="30" xfId="0" applyNumberFormat="1" applyFont="1" applyFill="1" applyBorder="1" applyAlignment="1">
      <alignment horizontal="right" indent="5"/>
    </xf>
    <xf numFmtId="10" fontId="8" fillId="36" borderId="25" xfId="0" applyNumberFormat="1" applyFont="1" applyFill="1" applyBorder="1" applyAlignment="1">
      <alignment horizontal="right" indent="5"/>
    </xf>
    <xf numFmtId="10" fontId="8" fillId="36" borderId="33" xfId="0" applyNumberFormat="1" applyFont="1" applyFill="1" applyBorder="1" applyAlignment="1">
      <alignment horizontal="right" vertical="center" indent="5"/>
    </xf>
    <xf numFmtId="3" fontId="8" fillId="36" borderId="31" xfId="0" applyNumberFormat="1" applyFont="1" applyFill="1" applyBorder="1" applyAlignment="1">
      <alignment horizontal="right" vertical="center" indent="3"/>
    </xf>
    <xf numFmtId="3" fontId="8" fillId="36" borderId="32" xfId="0" applyNumberFormat="1" applyFont="1" applyFill="1" applyBorder="1" applyAlignment="1">
      <alignment horizontal="right" vertical="center" indent="3"/>
    </xf>
    <xf numFmtId="10" fontId="8" fillId="36" borderId="31" xfId="0" applyNumberFormat="1" applyFont="1" applyFill="1" applyBorder="1" applyAlignment="1">
      <alignment horizontal="right" vertical="center" indent="4"/>
    </xf>
    <xf numFmtId="10" fontId="8" fillId="36" borderId="32" xfId="0" applyNumberFormat="1" applyFont="1" applyFill="1" applyBorder="1" applyAlignment="1">
      <alignment horizontal="right" vertical="center" indent="4"/>
    </xf>
    <xf numFmtId="10" fontId="8" fillId="36" borderId="31" xfId="0" applyNumberFormat="1" applyFont="1" applyFill="1" applyBorder="1" applyAlignment="1">
      <alignment horizontal="right" vertical="center" indent="3"/>
    </xf>
    <xf numFmtId="10" fontId="8" fillId="36" borderId="32" xfId="0" applyNumberFormat="1" applyFont="1" applyFill="1" applyBorder="1" applyAlignment="1">
      <alignment horizontal="right" vertical="center" indent="3"/>
    </xf>
    <xf numFmtId="3" fontId="8" fillId="36" borderId="33" xfId="0" applyNumberFormat="1" applyFont="1" applyFill="1" applyBorder="1" applyAlignment="1">
      <alignment horizontal="right" vertical="center" indent="1"/>
    </xf>
    <xf numFmtId="3" fontId="8" fillId="36" borderId="24" xfId="0" applyNumberFormat="1" applyFont="1" applyFill="1" applyBorder="1" applyAlignment="1">
      <alignment horizontal="right" indent="1"/>
    </xf>
    <xf numFmtId="3" fontId="8" fillId="36" borderId="25" xfId="0" applyNumberFormat="1" applyFont="1" applyFill="1" applyBorder="1" applyAlignment="1">
      <alignment horizontal="right" indent="1"/>
    </xf>
    <xf numFmtId="10" fontId="8" fillId="36" borderId="31" xfId="0" applyNumberFormat="1" applyFont="1" applyFill="1" applyBorder="1" applyAlignment="1">
      <alignment horizontal="right" vertical="center" indent="1"/>
    </xf>
    <xf numFmtId="10" fontId="8" fillId="36" borderId="32" xfId="0" applyNumberFormat="1" applyFont="1" applyFill="1" applyBorder="1" applyAlignment="1">
      <alignment horizontal="right" vertical="center" indent="1"/>
    </xf>
    <xf numFmtId="10" fontId="8" fillId="36" borderId="33" xfId="0" applyNumberFormat="1" applyFont="1" applyFill="1" applyBorder="1" applyAlignment="1">
      <alignment horizontal="right" vertical="center" indent="2"/>
    </xf>
    <xf numFmtId="10" fontId="8" fillId="36" borderId="24" xfId="0" applyNumberFormat="1" applyFont="1" applyFill="1" applyBorder="1" applyAlignment="1">
      <alignment horizontal="right" indent="2"/>
    </xf>
    <xf numFmtId="10" fontId="8" fillId="36" borderId="25" xfId="0" applyNumberFormat="1" applyFont="1" applyFill="1" applyBorder="1" applyAlignment="1">
      <alignment horizontal="right" indent="2"/>
    </xf>
    <xf numFmtId="3" fontId="8" fillId="36" borderId="30" xfId="0" applyNumberFormat="1" applyFont="1" applyFill="1" applyBorder="1" applyAlignment="1">
      <alignment horizontal="right" indent="1"/>
    </xf>
    <xf numFmtId="10" fontId="8" fillId="36" borderId="30" xfId="0" applyNumberFormat="1" applyFont="1" applyFill="1" applyBorder="1" applyAlignment="1">
      <alignment horizontal="right" indent="2"/>
    </xf>
    <xf numFmtId="0" fontId="8" fillId="34" borderId="43" xfId="0" applyFont="1" applyFill="1" applyBorder="1" applyAlignment="1">
      <alignment horizontal="center" vertical="center"/>
    </xf>
    <xf numFmtId="3" fontId="8" fillId="34" borderId="44" xfId="0" applyNumberFormat="1" applyFont="1" applyFill="1" applyBorder="1" applyAlignment="1">
      <alignment horizontal="center" vertical="center" wrapText="1"/>
    </xf>
    <xf numFmtId="3" fontId="8" fillId="34" borderId="46" xfId="0" applyNumberFormat="1" applyFont="1" applyFill="1" applyBorder="1" applyAlignment="1">
      <alignment horizontal="center" vertical="center" wrapText="1"/>
    </xf>
    <xf numFmtId="3" fontId="8" fillId="34" borderId="59" xfId="0" applyNumberFormat="1" applyFont="1" applyFill="1" applyBorder="1" applyAlignment="1">
      <alignment horizontal="center" vertical="center" wrapText="1"/>
    </xf>
    <xf numFmtId="3" fontId="8" fillId="34" borderId="47" xfId="0" applyNumberFormat="1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3" fontId="8" fillId="36" borderId="44" xfId="0" applyNumberFormat="1" applyFont="1" applyFill="1" applyBorder="1" applyAlignment="1">
      <alignment horizontal="center" vertical="center" wrapText="1"/>
    </xf>
    <xf numFmtId="3" fontId="8" fillId="36" borderId="46" xfId="0" applyNumberFormat="1" applyFont="1" applyFill="1" applyBorder="1" applyAlignment="1">
      <alignment horizontal="center" vertical="center" wrapText="1"/>
    </xf>
    <xf numFmtId="3" fontId="8" fillId="36" borderId="59" xfId="0" applyNumberFormat="1" applyFont="1" applyFill="1" applyBorder="1" applyAlignment="1">
      <alignment horizontal="center" vertical="center" wrapText="1"/>
    </xf>
    <xf numFmtId="3" fontId="8" fillId="36" borderId="47" xfId="0" applyNumberFormat="1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left" vertical="center" indent="1"/>
    </xf>
    <xf numFmtId="3" fontId="8" fillId="36" borderId="60" xfId="0" applyNumberFormat="1" applyFont="1" applyFill="1" applyBorder="1" applyAlignment="1">
      <alignment horizontal="center" vertical="center" wrapText="1"/>
    </xf>
    <xf numFmtId="3" fontId="8" fillId="36" borderId="45" xfId="0" applyNumberFormat="1" applyFont="1" applyFill="1" applyBorder="1" applyAlignment="1">
      <alignment horizontal="center" vertical="center" wrapText="1"/>
    </xf>
    <xf numFmtId="3" fontId="8" fillId="36" borderId="30" xfId="0" applyNumberFormat="1" applyFont="1" applyFill="1" applyBorder="1" applyAlignment="1">
      <alignment horizontal="right" indent="4"/>
    </xf>
    <xf numFmtId="3" fontId="8" fillId="36" borderId="25" xfId="0" applyNumberFormat="1" applyFont="1" applyFill="1" applyBorder="1" applyAlignment="1">
      <alignment horizontal="right" indent="4"/>
    </xf>
    <xf numFmtId="3" fontId="8" fillId="36" borderId="33" xfId="0" applyNumberFormat="1" applyFont="1" applyFill="1" applyBorder="1" applyAlignment="1">
      <alignment horizontal="right" vertical="center" indent="4"/>
    </xf>
    <xf numFmtId="0" fontId="8" fillId="36" borderId="44" xfId="0" applyFont="1" applyFill="1" applyBorder="1" applyAlignment="1">
      <alignment horizontal="center" vertical="center" wrapText="1"/>
    </xf>
    <xf numFmtId="0" fontId="8" fillId="36" borderId="45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8" fillId="36" borderId="31" xfId="0" applyNumberFormat="1" applyFont="1" applyFill="1" applyBorder="1" applyAlignment="1">
      <alignment horizontal="right" vertical="center"/>
    </xf>
    <xf numFmtId="0" fontId="6" fillId="36" borderId="26" xfId="0" applyFont="1" applyFill="1" applyBorder="1" applyAlignment="1">
      <alignment/>
    </xf>
    <xf numFmtId="0" fontId="6" fillId="36" borderId="27" xfId="0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8" fillId="36" borderId="49" xfId="0" applyFont="1" applyFill="1" applyBorder="1" applyAlignment="1">
      <alignment vertical="center"/>
    </xf>
    <xf numFmtId="3" fontId="8" fillId="36" borderId="24" xfId="0" applyNumberFormat="1" applyFont="1" applyFill="1" applyBorder="1" applyAlignment="1">
      <alignment horizontal="right" indent="4"/>
    </xf>
    <xf numFmtId="0" fontId="8" fillId="36" borderId="49" xfId="0" applyFont="1" applyFill="1" applyBorder="1" applyAlignment="1">
      <alignment horizontal="left" vertical="center"/>
    </xf>
    <xf numFmtId="10" fontId="8" fillId="36" borderId="42" xfId="0" applyNumberFormat="1" applyFont="1" applyFill="1" applyBorder="1" applyAlignment="1">
      <alignment horizontal="right" vertical="center" indent="3"/>
    </xf>
    <xf numFmtId="3" fontId="8" fillId="36" borderId="50" xfId="0" applyNumberFormat="1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left"/>
    </xf>
    <xf numFmtId="0" fontId="6" fillId="36" borderId="27" xfId="0" applyFont="1" applyFill="1" applyBorder="1" applyAlignment="1">
      <alignment horizontal="left"/>
    </xf>
    <xf numFmtId="0" fontId="6" fillId="36" borderId="29" xfId="0" applyFont="1" applyFill="1" applyBorder="1" applyAlignment="1">
      <alignment horizontal="left"/>
    </xf>
    <xf numFmtId="10" fontId="8" fillId="36" borderId="31" xfId="0" applyNumberFormat="1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left" indent="1"/>
    </xf>
    <xf numFmtId="0" fontId="7" fillId="36" borderId="49" xfId="0" applyFont="1" applyFill="1" applyBorder="1" applyAlignment="1">
      <alignment horizontal="left" vertical="center"/>
    </xf>
    <xf numFmtId="0" fontId="6" fillId="36" borderId="61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 quotePrefix="1">
      <alignment/>
    </xf>
    <xf numFmtId="0" fontId="8" fillId="37" borderId="43" xfId="0" applyFont="1" applyFill="1" applyBorder="1" applyAlignment="1">
      <alignment horizontal="center" vertical="center" wrapText="1"/>
    </xf>
    <xf numFmtId="3" fontId="8" fillId="37" borderId="50" xfId="0" applyNumberFormat="1" applyFont="1" applyFill="1" applyBorder="1" applyAlignment="1">
      <alignment horizontal="center" vertical="center" wrapText="1"/>
    </xf>
    <xf numFmtId="3" fontId="8" fillId="37" borderId="46" xfId="0" applyNumberFormat="1" applyFont="1" applyFill="1" applyBorder="1" applyAlignment="1">
      <alignment horizontal="center" vertical="center" wrapText="1"/>
    </xf>
    <xf numFmtId="3" fontId="8" fillId="37" borderId="47" xfId="0" applyNumberFormat="1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left" indent="1"/>
    </xf>
    <xf numFmtId="0" fontId="6" fillId="37" borderId="27" xfId="0" applyFont="1" applyFill="1" applyBorder="1" applyAlignment="1">
      <alignment horizontal="left" indent="1"/>
    </xf>
    <xf numFmtId="0" fontId="6" fillId="37" borderId="52" xfId="0" applyFont="1" applyFill="1" applyBorder="1" applyAlignment="1">
      <alignment horizontal="left" indent="1"/>
    </xf>
    <xf numFmtId="0" fontId="8" fillId="37" borderId="49" xfId="0" applyFont="1" applyFill="1" applyBorder="1" applyAlignment="1">
      <alignment horizontal="left" vertical="center" indent="1"/>
    </xf>
    <xf numFmtId="10" fontId="8" fillId="37" borderId="24" xfId="0" applyNumberFormat="1" applyFont="1" applyFill="1" applyBorder="1" applyAlignment="1">
      <alignment horizontal="right" indent="2"/>
    </xf>
    <xf numFmtId="10" fontId="8" fillId="37" borderId="25" xfId="0" applyNumberFormat="1" applyFont="1" applyFill="1" applyBorder="1" applyAlignment="1">
      <alignment horizontal="right" indent="2"/>
    </xf>
    <xf numFmtId="10" fontId="8" fillId="37" borderId="33" xfId="0" applyNumberFormat="1" applyFont="1" applyFill="1" applyBorder="1" applyAlignment="1">
      <alignment horizontal="right" vertical="center" indent="2"/>
    </xf>
    <xf numFmtId="3" fontId="8" fillId="37" borderId="31" xfId="0" applyNumberFormat="1" applyFont="1" applyFill="1" applyBorder="1" applyAlignment="1">
      <alignment horizontal="right" vertical="center" indent="1"/>
    </xf>
    <xf numFmtId="3" fontId="8" fillId="37" borderId="32" xfId="0" applyNumberFormat="1" applyFont="1" applyFill="1" applyBorder="1" applyAlignment="1">
      <alignment horizontal="right" vertical="center" indent="1"/>
    </xf>
    <xf numFmtId="3" fontId="8" fillId="37" borderId="15" xfId="0" applyNumberFormat="1" applyFont="1" applyFill="1" applyBorder="1" applyAlignment="1">
      <alignment horizontal="center" vertical="center" wrapText="1"/>
    </xf>
    <xf numFmtId="3" fontId="8" fillId="37" borderId="62" xfId="0" applyNumberFormat="1" applyFont="1" applyFill="1" applyBorder="1" applyAlignment="1">
      <alignment horizontal="center" vertical="center" wrapText="1"/>
    </xf>
    <xf numFmtId="3" fontId="8" fillId="37" borderId="19" xfId="0" applyNumberFormat="1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left" indent="1"/>
    </xf>
    <xf numFmtId="3" fontId="8" fillId="37" borderId="31" xfId="0" applyNumberFormat="1" applyFont="1" applyFill="1" applyBorder="1" applyAlignment="1">
      <alignment horizontal="right" vertical="center" indent="2"/>
    </xf>
    <xf numFmtId="180" fontId="8" fillId="37" borderId="31" xfId="0" applyNumberFormat="1" applyFont="1" applyFill="1" applyBorder="1" applyAlignment="1">
      <alignment horizontal="right" vertical="center" indent="2"/>
    </xf>
    <xf numFmtId="3" fontId="8" fillId="37" borderId="33" xfId="0" applyNumberFormat="1" applyFont="1" applyFill="1" applyBorder="1" applyAlignment="1">
      <alignment horizontal="right" vertical="center" indent="1"/>
    </xf>
    <xf numFmtId="3" fontId="8" fillId="37" borderId="24" xfId="0" applyNumberFormat="1" applyFont="1" applyFill="1" applyBorder="1" applyAlignment="1">
      <alignment horizontal="right" indent="1"/>
    </xf>
    <xf numFmtId="3" fontId="8" fillId="37" borderId="25" xfId="0" applyNumberFormat="1" applyFont="1" applyFill="1" applyBorder="1" applyAlignment="1">
      <alignment horizontal="right" indent="1"/>
    </xf>
    <xf numFmtId="0" fontId="7" fillId="37" borderId="43" xfId="0" applyFont="1" applyFill="1" applyBorder="1" applyAlignment="1">
      <alignment horizontal="center" vertical="center" wrapText="1"/>
    </xf>
    <xf numFmtId="0" fontId="6" fillId="37" borderId="61" xfId="0" applyFont="1" applyFill="1" applyBorder="1" applyAlignment="1">
      <alignment horizontal="left" indent="1"/>
    </xf>
    <xf numFmtId="0" fontId="7" fillId="37" borderId="49" xfId="0" applyFont="1" applyFill="1" applyBorder="1" applyAlignment="1">
      <alignment horizontal="left" vertical="center" indent="1"/>
    </xf>
    <xf numFmtId="10" fontId="8" fillId="37" borderId="24" xfId="0" applyNumberFormat="1" applyFont="1" applyFill="1" applyBorder="1" applyAlignment="1">
      <alignment horizontal="right" indent="3"/>
    </xf>
    <xf numFmtId="10" fontId="8" fillId="37" borderId="25" xfId="0" applyNumberFormat="1" applyFont="1" applyFill="1" applyBorder="1" applyAlignment="1">
      <alignment horizontal="right" indent="3"/>
    </xf>
    <xf numFmtId="10" fontId="8" fillId="37" borderId="33" xfId="0" applyNumberFormat="1" applyFont="1" applyFill="1" applyBorder="1" applyAlignment="1">
      <alignment horizontal="right" vertical="center" indent="3"/>
    </xf>
    <xf numFmtId="3" fontId="8" fillId="37" borderId="32" xfId="0" applyNumberFormat="1" applyFont="1" applyFill="1" applyBorder="1" applyAlignment="1">
      <alignment horizontal="right" vertical="center" indent="2"/>
    </xf>
    <xf numFmtId="3" fontId="8" fillId="37" borderId="33" xfId="0" applyNumberFormat="1" applyFont="1" applyFill="1" applyBorder="1" applyAlignment="1">
      <alignment horizontal="right" vertical="center" indent="3"/>
    </xf>
    <xf numFmtId="3" fontId="8" fillId="37" borderId="24" xfId="0" applyNumberFormat="1" applyFont="1" applyFill="1" applyBorder="1" applyAlignment="1">
      <alignment horizontal="right" indent="3"/>
    </xf>
    <xf numFmtId="3" fontId="8" fillId="37" borderId="25" xfId="0" applyNumberFormat="1" applyFont="1" applyFill="1" applyBorder="1" applyAlignment="1">
      <alignment horizontal="right" indent="3"/>
    </xf>
    <xf numFmtId="3" fontId="8" fillId="37" borderId="24" xfId="0" applyNumberFormat="1" applyFont="1" applyFill="1" applyBorder="1" applyAlignment="1">
      <alignment horizontal="right" indent="2"/>
    </xf>
    <xf numFmtId="3" fontId="8" fillId="37" borderId="25" xfId="0" applyNumberFormat="1" applyFont="1" applyFill="1" applyBorder="1" applyAlignment="1">
      <alignment horizontal="right" indent="2"/>
    </xf>
    <xf numFmtId="3" fontId="8" fillId="37" borderId="33" xfId="0" applyNumberFormat="1" applyFont="1" applyFill="1" applyBorder="1" applyAlignment="1">
      <alignment horizontal="right" vertical="center" indent="2"/>
    </xf>
    <xf numFmtId="10" fontId="8" fillId="37" borderId="24" xfId="0" applyNumberFormat="1" applyFont="1" applyFill="1" applyBorder="1" applyAlignment="1">
      <alignment horizontal="right" indent="1"/>
    </xf>
    <xf numFmtId="10" fontId="8" fillId="37" borderId="25" xfId="0" applyNumberFormat="1" applyFont="1" applyFill="1" applyBorder="1" applyAlignment="1">
      <alignment horizontal="right" indent="1"/>
    </xf>
    <xf numFmtId="10" fontId="8" fillId="37" borderId="33" xfId="0" applyNumberFormat="1" applyFont="1" applyFill="1" applyBorder="1" applyAlignment="1">
      <alignment horizontal="right" vertical="center" indent="1"/>
    </xf>
    <xf numFmtId="3" fontId="8" fillId="37" borderId="31" xfId="0" applyNumberFormat="1" applyFont="1" applyFill="1" applyBorder="1" applyAlignment="1">
      <alignment horizontal="right" vertical="center" indent="3"/>
    </xf>
    <xf numFmtId="10" fontId="8" fillId="37" borderId="31" xfId="0" applyNumberFormat="1" applyFont="1" applyFill="1" applyBorder="1" applyAlignment="1">
      <alignment horizontal="right" vertical="center" indent="2"/>
    </xf>
    <xf numFmtId="10" fontId="8" fillId="37" borderId="31" xfId="0" applyNumberFormat="1" applyFont="1" applyFill="1" applyBorder="1" applyAlignment="1">
      <alignment horizontal="right" vertical="center" indent="1"/>
    </xf>
    <xf numFmtId="3" fontId="8" fillId="37" borderId="45" xfId="0" applyNumberFormat="1" applyFont="1" applyFill="1" applyBorder="1" applyAlignment="1">
      <alignment horizontal="center" vertical="center" wrapText="1"/>
    </xf>
    <xf numFmtId="0" fontId="8" fillId="37" borderId="46" xfId="0" applyFont="1" applyFill="1" applyBorder="1" applyAlignment="1">
      <alignment horizontal="center" vertical="center" wrapText="1"/>
    </xf>
    <xf numFmtId="0" fontId="8" fillId="37" borderId="49" xfId="0" applyFont="1" applyFill="1" applyBorder="1" applyAlignment="1">
      <alignment horizontal="left" vertical="center"/>
    </xf>
    <xf numFmtId="3" fontId="8" fillId="37" borderId="44" xfId="0" applyNumberFormat="1" applyFont="1" applyFill="1" applyBorder="1" applyAlignment="1">
      <alignment horizontal="center" vertical="center" wrapText="1"/>
    </xf>
    <xf numFmtId="3" fontId="8" fillId="37" borderId="32" xfId="0" applyNumberFormat="1" applyFont="1" applyFill="1" applyBorder="1" applyAlignment="1">
      <alignment horizontal="right" vertical="center" indent="3"/>
    </xf>
    <xf numFmtId="10" fontId="8" fillId="37" borderId="33" xfId="0" applyNumberFormat="1" applyFont="1" applyFill="1" applyBorder="1" applyAlignment="1">
      <alignment horizontal="right" vertical="center" indent="4"/>
    </xf>
    <xf numFmtId="10" fontId="8" fillId="37" borderId="24" xfId="0" applyNumberFormat="1" applyFont="1" applyFill="1" applyBorder="1" applyAlignment="1">
      <alignment horizontal="right" indent="4"/>
    </xf>
    <xf numFmtId="10" fontId="8" fillId="37" borderId="25" xfId="0" applyNumberFormat="1" applyFont="1" applyFill="1" applyBorder="1" applyAlignment="1">
      <alignment horizontal="right" indent="4"/>
    </xf>
    <xf numFmtId="3" fontId="7" fillId="37" borderId="45" xfId="0" applyNumberFormat="1" applyFont="1" applyFill="1" applyBorder="1" applyAlignment="1">
      <alignment horizontal="center" vertical="center" wrapText="1"/>
    </xf>
    <xf numFmtId="3" fontId="7" fillId="37" borderId="50" xfId="0" applyNumberFormat="1" applyFont="1" applyFill="1" applyBorder="1" applyAlignment="1">
      <alignment horizontal="center" vertical="center" wrapText="1"/>
    </xf>
    <xf numFmtId="3" fontId="6" fillId="0" borderId="62" xfId="0" applyNumberFormat="1" applyFont="1" applyFill="1" applyBorder="1" applyAlignment="1">
      <alignment horizontal="right" indent="1"/>
    </xf>
    <xf numFmtId="3" fontId="8" fillId="37" borderId="31" xfId="0" applyNumberFormat="1" applyFont="1" applyFill="1" applyBorder="1" applyAlignment="1">
      <alignment horizontal="right" vertical="center" indent="4"/>
    </xf>
    <xf numFmtId="3" fontId="8" fillId="37" borderId="32" xfId="0" applyNumberFormat="1" applyFont="1" applyFill="1" applyBorder="1" applyAlignment="1">
      <alignment horizontal="right" vertical="center" indent="4"/>
    </xf>
    <xf numFmtId="0" fontId="3" fillId="37" borderId="39" xfId="0" applyFont="1" applyFill="1" applyBorder="1" applyAlignment="1">
      <alignment vertical="center"/>
    </xf>
    <xf numFmtId="0" fontId="6" fillId="37" borderId="40" xfId="0" applyFont="1" applyFill="1" applyBorder="1" applyAlignment="1">
      <alignment vertical="center"/>
    </xf>
    <xf numFmtId="0" fontId="6" fillId="37" borderId="23" xfId="0" applyFont="1" applyFill="1" applyBorder="1" applyAlignment="1">
      <alignment vertical="center"/>
    </xf>
    <xf numFmtId="0" fontId="6" fillId="37" borderId="41" xfId="0" applyFont="1" applyFill="1" applyBorder="1" applyAlignment="1">
      <alignment/>
    </xf>
    <xf numFmtId="0" fontId="11" fillId="37" borderId="0" xfId="46" applyFill="1" applyBorder="1" applyAlignment="1" applyProtection="1">
      <alignment vertical="top"/>
      <protection/>
    </xf>
    <xf numFmtId="0" fontId="11" fillId="37" borderId="0" xfId="46" applyFill="1" applyAlignment="1" applyProtection="1">
      <alignment/>
      <protection/>
    </xf>
    <xf numFmtId="0" fontId="6" fillId="0" borderId="23" xfId="0" applyFont="1" applyFill="1" applyBorder="1" applyAlignment="1">
      <alignment/>
    </xf>
    <xf numFmtId="10" fontId="8" fillId="34" borderId="24" xfId="0" applyNumberFormat="1" applyFont="1" applyFill="1" applyBorder="1" applyAlignment="1">
      <alignment horizontal="right" indent="1"/>
    </xf>
    <xf numFmtId="10" fontId="8" fillId="34" borderId="25" xfId="0" applyNumberFormat="1" applyFont="1" applyFill="1" applyBorder="1" applyAlignment="1">
      <alignment horizontal="right" indent="1"/>
    </xf>
    <xf numFmtId="10" fontId="8" fillId="34" borderId="33" xfId="0" applyNumberFormat="1" applyFont="1" applyFill="1" applyBorder="1" applyAlignment="1">
      <alignment horizontal="right" vertical="center" indent="1"/>
    </xf>
    <xf numFmtId="10" fontId="6" fillId="0" borderId="63" xfId="0" applyNumberFormat="1" applyFont="1" applyFill="1" applyBorder="1" applyAlignment="1">
      <alignment horizontal="right" indent="3"/>
    </xf>
    <xf numFmtId="10" fontId="6" fillId="0" borderId="64" xfId="0" applyNumberFormat="1" applyFont="1" applyFill="1" applyBorder="1" applyAlignment="1">
      <alignment horizontal="right" indent="3"/>
    </xf>
    <xf numFmtId="10" fontId="6" fillId="0" borderId="65" xfId="0" applyNumberFormat="1" applyFont="1" applyFill="1" applyBorder="1" applyAlignment="1">
      <alignment horizontal="right" indent="3"/>
    </xf>
    <xf numFmtId="10" fontId="8" fillId="36" borderId="66" xfId="0" applyNumberFormat="1" applyFont="1" applyFill="1" applyBorder="1" applyAlignment="1">
      <alignment horizontal="right" vertical="center" indent="3"/>
    </xf>
    <xf numFmtId="3" fontId="6" fillId="0" borderId="63" xfId="0" applyNumberFormat="1" applyFont="1" applyFill="1" applyBorder="1" applyAlignment="1">
      <alignment horizontal="right" indent="2"/>
    </xf>
    <xf numFmtId="3" fontId="6" fillId="0" borderId="64" xfId="0" applyNumberFormat="1" applyFont="1" applyFill="1" applyBorder="1" applyAlignment="1">
      <alignment horizontal="right" indent="2"/>
    </xf>
    <xf numFmtId="3" fontId="6" fillId="0" borderId="65" xfId="0" applyNumberFormat="1" applyFont="1" applyFill="1" applyBorder="1" applyAlignment="1">
      <alignment horizontal="right" indent="2"/>
    </xf>
    <xf numFmtId="3" fontId="8" fillId="36" borderId="66" xfId="0" applyNumberFormat="1" applyFont="1" applyFill="1" applyBorder="1" applyAlignment="1">
      <alignment horizontal="right" vertical="center" indent="2"/>
    </xf>
    <xf numFmtId="3" fontId="6" fillId="0" borderId="13" xfId="0" applyNumberFormat="1" applyFont="1" applyFill="1" applyBorder="1" applyAlignment="1">
      <alignment horizontal="right" indent="2"/>
    </xf>
    <xf numFmtId="3" fontId="8" fillId="36" borderId="53" xfId="0" applyNumberFormat="1" applyFont="1" applyFill="1" applyBorder="1" applyAlignment="1">
      <alignment horizontal="right" indent="2"/>
    </xf>
    <xf numFmtId="3" fontId="8" fillId="36" borderId="54" xfId="0" applyNumberFormat="1" applyFont="1" applyFill="1" applyBorder="1" applyAlignment="1">
      <alignment horizontal="right" indent="2"/>
    </xf>
    <xf numFmtId="3" fontId="8" fillId="36" borderId="55" xfId="0" applyNumberFormat="1" applyFont="1" applyFill="1" applyBorder="1" applyAlignment="1">
      <alignment horizontal="right" indent="2"/>
    </xf>
    <xf numFmtId="10" fontId="8" fillId="36" borderId="53" xfId="0" applyNumberFormat="1" applyFont="1" applyFill="1" applyBorder="1" applyAlignment="1">
      <alignment horizontal="right" indent="3"/>
    </xf>
    <xf numFmtId="10" fontId="8" fillId="36" borderId="54" xfId="0" applyNumberFormat="1" applyFont="1" applyFill="1" applyBorder="1" applyAlignment="1">
      <alignment horizontal="right" indent="3"/>
    </xf>
    <xf numFmtId="10" fontId="8" fillId="36" borderId="55" xfId="0" applyNumberFormat="1" applyFont="1" applyFill="1" applyBorder="1" applyAlignment="1">
      <alignment horizontal="right" indent="3"/>
    </xf>
    <xf numFmtId="10" fontId="8" fillId="36" borderId="56" xfId="0" applyNumberFormat="1" applyFont="1" applyFill="1" applyBorder="1" applyAlignment="1">
      <alignment horizontal="right" vertical="center" indent="3"/>
    </xf>
    <xf numFmtId="0" fontId="18" fillId="0" borderId="0" xfId="0" applyFont="1" applyFill="1" applyBorder="1" applyAlignment="1">
      <alignment vertical="top"/>
    </xf>
    <xf numFmtId="3" fontId="6" fillId="36" borderId="26" xfId="0" applyNumberFormat="1" applyFont="1" applyFill="1" applyBorder="1" applyAlignment="1">
      <alignment horizontal="left" indent="1"/>
    </xf>
    <xf numFmtId="0" fontId="6" fillId="0" borderId="0" xfId="54" applyFont="1" applyFill="1" applyBorder="1">
      <alignment/>
      <protection/>
    </xf>
    <xf numFmtId="0" fontId="2" fillId="0" borderId="0" xfId="54" applyFont="1" applyFill="1" applyBorder="1" applyAlignment="1">
      <alignment vertical="top"/>
      <protection/>
    </xf>
    <xf numFmtId="0" fontId="6" fillId="0" borderId="0" xfId="54" applyFont="1">
      <alignment/>
      <protection/>
    </xf>
    <xf numFmtId="0" fontId="6" fillId="0" borderId="0" xfId="54" applyFont="1" applyFill="1">
      <alignment/>
      <protection/>
    </xf>
    <xf numFmtId="0" fontId="3" fillId="0" borderId="0" xfId="54" applyFont="1" applyFill="1" applyBorder="1" applyAlignment="1">
      <alignment vertical="top"/>
      <protection/>
    </xf>
    <xf numFmtId="0" fontId="4" fillId="0" borderId="0" xfId="54" applyFont="1" applyFill="1" applyBorder="1">
      <alignment/>
      <protection/>
    </xf>
    <xf numFmtId="0" fontId="5" fillId="0" borderId="10" xfId="54" applyFont="1" applyBorder="1" applyAlignment="1">
      <alignment horizontal="right"/>
      <protection/>
    </xf>
    <xf numFmtId="0" fontId="8" fillId="37" borderId="43" xfId="54" applyFont="1" applyFill="1" applyBorder="1" applyAlignment="1">
      <alignment horizontal="center" vertical="center" wrapText="1"/>
      <protection/>
    </xf>
    <xf numFmtId="3" fontId="8" fillId="37" borderId="67" xfId="54" applyNumberFormat="1" applyFont="1" applyFill="1" applyBorder="1" applyAlignment="1">
      <alignment horizontal="center" vertical="center" wrapText="1"/>
      <protection/>
    </xf>
    <xf numFmtId="3" fontId="8" fillId="37" borderId="45" xfId="54" applyNumberFormat="1" applyFont="1" applyFill="1" applyBorder="1" applyAlignment="1">
      <alignment horizontal="center" vertical="center" wrapText="1"/>
      <protection/>
    </xf>
    <xf numFmtId="3" fontId="8" fillId="37" borderId="60" xfId="54" applyNumberFormat="1" applyFont="1" applyFill="1" applyBorder="1" applyAlignment="1">
      <alignment horizontal="center" vertical="center" wrapText="1"/>
      <protection/>
    </xf>
    <xf numFmtId="3" fontId="8" fillId="37" borderId="47" xfId="54" applyNumberFormat="1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left" indent="1"/>
      <protection/>
    </xf>
    <xf numFmtId="3" fontId="6" fillId="0" borderId="68" xfId="54" applyNumberFormat="1" applyFont="1" applyFill="1" applyBorder="1" applyAlignment="1">
      <alignment horizontal="right" indent="1"/>
      <protection/>
    </xf>
    <xf numFmtId="3" fontId="6" fillId="0" borderId="69" xfId="54" applyNumberFormat="1" applyFont="1" applyFill="1" applyBorder="1" applyAlignment="1">
      <alignment horizontal="right" indent="1"/>
      <protection/>
    </xf>
    <xf numFmtId="3" fontId="6" fillId="0" borderId="70" xfId="54" applyNumberFormat="1" applyFont="1" applyFill="1" applyBorder="1" applyAlignment="1">
      <alignment horizontal="right" indent="1"/>
      <protection/>
    </xf>
    <xf numFmtId="180" fontId="8" fillId="37" borderId="24" xfId="58" applyNumberFormat="1" applyFont="1" applyFill="1" applyBorder="1" applyAlignment="1">
      <alignment horizontal="right" indent="1"/>
    </xf>
    <xf numFmtId="0" fontId="6" fillId="37" borderId="27" xfId="54" applyFont="1" applyFill="1" applyBorder="1" applyAlignment="1">
      <alignment horizontal="left" indent="1"/>
      <protection/>
    </xf>
    <xf numFmtId="0" fontId="6" fillId="37" borderId="29" xfId="54" applyFont="1" applyFill="1" applyBorder="1" applyAlignment="1">
      <alignment horizontal="left" indent="1"/>
      <protection/>
    </xf>
    <xf numFmtId="3" fontId="6" fillId="0" borderId="71" xfId="54" applyNumberFormat="1" applyFont="1" applyFill="1" applyBorder="1" applyAlignment="1">
      <alignment horizontal="right" indent="1"/>
      <protection/>
    </xf>
    <xf numFmtId="3" fontId="6" fillId="0" borderId="62" xfId="54" applyNumberFormat="1" applyFont="1" applyFill="1" applyBorder="1" applyAlignment="1">
      <alignment horizontal="right" indent="1"/>
      <protection/>
    </xf>
    <xf numFmtId="180" fontId="8" fillId="37" borderId="25" xfId="58" applyNumberFormat="1" applyFont="1" applyFill="1" applyBorder="1" applyAlignment="1">
      <alignment horizontal="right" indent="1"/>
    </xf>
    <xf numFmtId="0" fontId="8" fillId="37" borderId="49" xfId="54" applyFont="1" applyFill="1" applyBorder="1" applyAlignment="1">
      <alignment horizontal="left" vertical="center" indent="1"/>
      <protection/>
    </xf>
    <xf numFmtId="3" fontId="8" fillId="37" borderId="10" xfId="54" applyNumberFormat="1" applyFont="1" applyFill="1" applyBorder="1" applyAlignment="1">
      <alignment horizontal="right" vertical="center" indent="1"/>
      <protection/>
    </xf>
    <xf numFmtId="3" fontId="8" fillId="37" borderId="72" xfId="54" applyNumberFormat="1" applyFont="1" applyFill="1" applyBorder="1" applyAlignment="1">
      <alignment horizontal="right" vertical="center" indent="1"/>
      <protection/>
    </xf>
    <xf numFmtId="180" fontId="8" fillId="37" borderId="33" xfId="58" applyNumberFormat="1" applyFont="1" applyFill="1" applyBorder="1" applyAlignment="1">
      <alignment horizontal="right" vertical="center" indent="1"/>
    </xf>
    <xf numFmtId="0" fontId="6" fillId="37" borderId="61" xfId="54" applyFont="1" applyFill="1" applyBorder="1" applyAlignment="1">
      <alignment horizontal="left" indent="1"/>
      <protection/>
    </xf>
    <xf numFmtId="3" fontId="8" fillId="37" borderId="24" xfId="54" applyNumberFormat="1" applyFont="1" applyFill="1" applyBorder="1" applyAlignment="1">
      <alignment horizontal="right" indent="1"/>
      <protection/>
    </xf>
    <xf numFmtId="0" fontId="5" fillId="0" borderId="0" xfId="54" applyFont="1" applyFill="1" applyBorder="1" applyAlignment="1">
      <alignment horizontal="right"/>
      <protection/>
    </xf>
    <xf numFmtId="3" fontId="8" fillId="37" borderId="46" xfId="54" applyNumberFormat="1" applyFont="1" applyFill="1" applyBorder="1" applyAlignment="1">
      <alignment horizontal="center" vertical="center" wrapText="1"/>
      <protection/>
    </xf>
    <xf numFmtId="3" fontId="6" fillId="0" borderId="17" xfId="54" applyNumberFormat="1" applyFont="1" applyFill="1" applyBorder="1" applyAlignment="1">
      <alignment horizontal="right" indent="1"/>
      <protection/>
    </xf>
    <xf numFmtId="3" fontId="6" fillId="0" borderId="0" xfId="54" applyNumberFormat="1" applyFont="1">
      <alignment/>
      <protection/>
    </xf>
    <xf numFmtId="3" fontId="6" fillId="0" borderId="18" xfId="54" applyNumberFormat="1" applyFont="1" applyFill="1" applyBorder="1" applyAlignment="1">
      <alignment horizontal="right" indent="1"/>
      <protection/>
    </xf>
    <xf numFmtId="3" fontId="6" fillId="0" borderId="19" xfId="54" applyNumberFormat="1" applyFont="1" applyFill="1" applyBorder="1" applyAlignment="1">
      <alignment horizontal="right" indent="1"/>
      <protection/>
    </xf>
    <xf numFmtId="3" fontId="8" fillId="37" borderId="32" xfId="54" applyNumberFormat="1" applyFont="1" applyFill="1" applyBorder="1" applyAlignment="1">
      <alignment horizontal="right" vertical="center" indent="1"/>
      <protection/>
    </xf>
    <xf numFmtId="3" fontId="8" fillId="37" borderId="44" xfId="54" applyNumberFormat="1" applyFont="1" applyFill="1" applyBorder="1" applyAlignment="1">
      <alignment horizontal="center" vertical="center" wrapText="1"/>
      <protection/>
    </xf>
    <xf numFmtId="3" fontId="7" fillId="37" borderId="47" xfId="54" applyNumberFormat="1" applyFont="1" applyFill="1" applyBorder="1" applyAlignment="1">
      <alignment horizontal="center" vertical="center" wrapText="1"/>
      <protection/>
    </xf>
    <xf numFmtId="3" fontId="8" fillId="37" borderId="73" xfId="54" applyNumberFormat="1" applyFont="1" applyFill="1" applyBorder="1" applyAlignment="1">
      <alignment horizontal="center" vertical="center" wrapText="1"/>
      <protection/>
    </xf>
    <xf numFmtId="3" fontId="6" fillId="0" borderId="12" xfId="54" applyNumberFormat="1" applyFont="1" applyFill="1" applyBorder="1" applyAlignment="1">
      <alignment horizontal="right" indent="1"/>
      <protection/>
    </xf>
    <xf numFmtId="3" fontId="6" fillId="0" borderId="14" xfId="54" applyNumberFormat="1" applyFont="1" applyFill="1" applyBorder="1" applyAlignment="1">
      <alignment horizontal="right" indent="1"/>
      <protection/>
    </xf>
    <xf numFmtId="3" fontId="8" fillId="37" borderId="25" xfId="54" applyNumberFormat="1" applyFont="1" applyFill="1" applyBorder="1" applyAlignment="1">
      <alignment horizontal="right" indent="1"/>
      <protection/>
    </xf>
    <xf numFmtId="3" fontId="8" fillId="37" borderId="31" xfId="54" applyNumberFormat="1" applyFont="1" applyFill="1" applyBorder="1" applyAlignment="1">
      <alignment horizontal="right" vertical="center" indent="1"/>
      <protection/>
    </xf>
    <xf numFmtId="3" fontId="8" fillId="37" borderId="33" xfId="54" applyNumberFormat="1" applyFont="1" applyFill="1" applyBorder="1" applyAlignment="1">
      <alignment horizontal="right" vertical="center" indent="1"/>
      <protection/>
    </xf>
    <xf numFmtId="3" fontId="6" fillId="0" borderId="64" xfId="54" applyNumberFormat="1" applyFont="1" applyFill="1" applyBorder="1" applyAlignment="1">
      <alignment horizontal="right" indent="1"/>
      <protection/>
    </xf>
    <xf numFmtId="3" fontId="6" fillId="0" borderId="65" xfId="54" applyNumberFormat="1" applyFont="1" applyFill="1" applyBorder="1" applyAlignment="1">
      <alignment horizontal="right" indent="1"/>
      <protection/>
    </xf>
    <xf numFmtId="3" fontId="8" fillId="37" borderId="66" xfId="54" applyNumberFormat="1" applyFont="1" applyFill="1" applyBorder="1" applyAlignment="1">
      <alignment horizontal="right" vertical="center" indent="1"/>
      <protection/>
    </xf>
    <xf numFmtId="0" fontId="11" fillId="37" borderId="0" xfId="46" applyFill="1" applyBorder="1" applyAlignment="1" applyProtection="1" quotePrefix="1">
      <alignment vertical="top"/>
      <protection/>
    </xf>
    <xf numFmtId="0" fontId="6" fillId="38" borderId="0" xfId="54" applyFont="1" applyFill="1" applyBorder="1">
      <alignment/>
      <protection/>
    </xf>
    <xf numFmtId="0" fontId="2" fillId="38" borderId="0" xfId="54" applyFont="1" applyFill="1" applyBorder="1" applyAlignment="1">
      <alignment vertical="top"/>
      <protection/>
    </xf>
    <xf numFmtId="0" fontId="6" fillId="38" borderId="0" xfId="54" applyFont="1" applyFill="1">
      <alignment/>
      <protection/>
    </xf>
    <xf numFmtId="0" fontId="3" fillId="38" borderId="0" xfId="54" applyFont="1" applyFill="1" applyBorder="1" applyAlignment="1">
      <alignment vertical="top"/>
      <protection/>
    </xf>
    <xf numFmtId="0" fontId="4" fillId="38" borderId="0" xfId="54" applyFont="1" applyFill="1" applyBorder="1">
      <alignment/>
      <protection/>
    </xf>
    <xf numFmtId="0" fontId="5" fillId="38" borderId="0" xfId="54" applyFont="1" applyFill="1" applyBorder="1" applyAlignment="1">
      <alignment horizontal="right"/>
      <protection/>
    </xf>
    <xf numFmtId="3" fontId="8" fillId="37" borderId="51" xfId="54" applyNumberFormat="1" applyFont="1" applyFill="1" applyBorder="1" applyAlignment="1">
      <alignment horizontal="center" vertical="center" wrapText="1"/>
      <protection/>
    </xf>
    <xf numFmtId="3" fontId="6" fillId="0" borderId="74" xfId="54" applyNumberFormat="1" applyFont="1" applyFill="1" applyBorder="1" applyAlignment="1">
      <alignment horizontal="right" indent="1"/>
      <protection/>
    </xf>
    <xf numFmtId="3" fontId="8" fillId="37" borderId="75" xfId="54" applyNumberFormat="1" applyFont="1" applyFill="1" applyBorder="1" applyAlignment="1">
      <alignment horizontal="right" vertical="center" indent="1"/>
      <protection/>
    </xf>
    <xf numFmtId="0" fontId="6" fillId="37" borderId="28" xfId="54" applyFont="1" applyFill="1" applyBorder="1" applyAlignment="1">
      <alignment horizontal="left" indent="1"/>
      <protection/>
    </xf>
    <xf numFmtId="0" fontId="6" fillId="37" borderId="28" xfId="54" applyFont="1" applyFill="1" applyBorder="1" applyAlignment="1">
      <alignment horizontal="left" wrapText="1" indent="1"/>
      <protection/>
    </xf>
    <xf numFmtId="3" fontId="6" fillId="0" borderId="76" xfId="54" applyNumberFormat="1" applyFont="1" applyFill="1" applyBorder="1" applyAlignment="1">
      <alignment horizontal="right" indent="1"/>
      <protection/>
    </xf>
    <xf numFmtId="3" fontId="6" fillId="0" borderId="21" xfId="54" applyNumberFormat="1" applyFont="1" applyFill="1" applyBorder="1" applyAlignment="1">
      <alignment horizontal="right" indent="1"/>
      <protection/>
    </xf>
    <xf numFmtId="0" fontId="6" fillId="37" borderId="29" xfId="54" applyFont="1" applyFill="1" applyBorder="1" applyAlignment="1">
      <alignment horizontal="left" wrapText="1" indent="1"/>
      <protection/>
    </xf>
    <xf numFmtId="180" fontId="8" fillId="37" borderId="77" xfId="58" applyNumberFormat="1" applyFont="1" applyFill="1" applyBorder="1" applyAlignment="1">
      <alignment horizontal="right" indent="1"/>
    </xf>
    <xf numFmtId="0" fontId="8" fillId="37" borderId="49" xfId="54" applyFont="1" applyFill="1" applyBorder="1" applyAlignment="1">
      <alignment horizontal="left" vertical="center" wrapText="1" indent="1"/>
      <protection/>
    </xf>
    <xf numFmtId="0" fontId="5" fillId="0" borderId="10" xfId="0" applyFont="1" applyFill="1" applyBorder="1" applyAlignment="1">
      <alignment horizontal="right"/>
    </xf>
    <xf numFmtId="0" fontId="14" fillId="34" borderId="78" xfId="46" applyFont="1" applyFill="1" applyBorder="1" applyAlignment="1" applyProtection="1">
      <alignment horizontal="centerContinuous" vertical="center"/>
      <protection/>
    </xf>
    <xf numFmtId="0" fontId="14" fillId="34" borderId="79" xfId="46" applyFont="1" applyFill="1" applyBorder="1" applyAlignment="1" applyProtection="1">
      <alignment horizontal="centerContinuous" vertical="center"/>
      <protection/>
    </xf>
    <xf numFmtId="0" fontId="14" fillId="35" borderId="80" xfId="46" applyFont="1" applyFill="1" applyBorder="1" applyAlignment="1" applyProtection="1">
      <alignment horizontal="centerContinuous" vertical="center"/>
      <protection/>
    </xf>
    <xf numFmtId="0" fontId="14" fillId="35" borderId="81" xfId="46" applyFont="1" applyFill="1" applyBorder="1" applyAlignment="1" applyProtection="1">
      <alignment horizontal="centerContinuous" vertical="center"/>
      <protection/>
    </xf>
    <xf numFmtId="10" fontId="6" fillId="0" borderId="0" xfId="57" applyNumberFormat="1" applyFont="1" applyAlignment="1">
      <alignment/>
    </xf>
    <xf numFmtId="0" fontId="18" fillId="38" borderId="0" xfId="54" applyFont="1" applyFill="1" applyBorder="1" applyAlignment="1">
      <alignment horizontal="left" vertical="top" wrapText="1"/>
      <protection/>
    </xf>
    <xf numFmtId="0" fontId="15" fillId="38" borderId="82" xfId="54" applyFont="1" applyFill="1" applyBorder="1" applyAlignment="1">
      <alignment horizontal="left" wrapText="1"/>
      <protection/>
    </xf>
    <xf numFmtId="0" fontId="18" fillId="0" borderId="0" xfId="54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10" fontId="8" fillId="37" borderId="83" xfId="0" applyNumberFormat="1" applyFont="1" applyFill="1" applyBorder="1" applyAlignment="1">
      <alignment horizontal="center"/>
    </xf>
    <xf numFmtId="10" fontId="8" fillId="37" borderId="84" xfId="0" applyNumberFormat="1" applyFont="1" applyFill="1" applyBorder="1" applyAlignment="1">
      <alignment horizontal="center"/>
    </xf>
    <xf numFmtId="10" fontId="8" fillId="37" borderId="85" xfId="0" applyNumberFormat="1" applyFont="1" applyFill="1" applyBorder="1" applyAlignment="1">
      <alignment horizontal="center"/>
    </xf>
    <xf numFmtId="10" fontId="8" fillId="37" borderId="86" xfId="0" applyNumberFormat="1" applyFont="1" applyFill="1" applyBorder="1" applyAlignment="1">
      <alignment horizontal="center" vertical="center"/>
    </xf>
    <xf numFmtId="10" fontId="8" fillId="37" borderId="87" xfId="0" applyNumberFormat="1" applyFont="1" applyFill="1" applyBorder="1" applyAlignment="1">
      <alignment horizontal="center"/>
    </xf>
    <xf numFmtId="10" fontId="8" fillId="37" borderId="88" xfId="0" applyNumberFormat="1" applyFont="1" applyFill="1" applyBorder="1" applyAlignment="1">
      <alignment horizontal="center"/>
    </xf>
    <xf numFmtId="0" fontId="8" fillId="37" borderId="89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8" fillId="37" borderId="90" xfId="0" applyFont="1" applyFill="1" applyBorder="1" applyAlignment="1">
      <alignment horizontal="center" vertical="center"/>
    </xf>
    <xf numFmtId="0" fontId="8" fillId="37" borderId="91" xfId="0" applyFont="1" applyFill="1" applyBorder="1" applyAlignment="1">
      <alignment horizontal="center" vertical="center"/>
    </xf>
    <xf numFmtId="0" fontId="8" fillId="37" borderId="92" xfId="0" applyFont="1" applyFill="1" applyBorder="1" applyAlignment="1">
      <alignment horizontal="center" vertical="center" wrapText="1"/>
    </xf>
    <xf numFmtId="0" fontId="0" fillId="37" borderId="93" xfId="0" applyFont="1" applyFill="1" applyBorder="1" applyAlignment="1">
      <alignment vertical="center"/>
    </xf>
    <xf numFmtId="3" fontId="8" fillId="37" borderId="44" xfId="0" applyNumberFormat="1" applyFont="1" applyFill="1" applyBorder="1" applyAlignment="1">
      <alignment horizontal="center" vertical="center" wrapText="1"/>
    </xf>
    <xf numFmtId="10" fontId="8" fillId="37" borderId="94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 vertical="center" wrapText="1"/>
    </xf>
    <xf numFmtId="0" fontId="7" fillId="37" borderId="89" xfId="0" applyFont="1" applyFill="1" applyBorder="1" applyAlignment="1">
      <alignment horizontal="center" vertical="center" wrapText="1"/>
    </xf>
    <xf numFmtId="0" fontId="7" fillId="37" borderId="52" xfId="0" applyFont="1" applyFill="1" applyBorder="1" applyAlignment="1">
      <alignment horizontal="center" vertical="center" wrapText="1"/>
    </xf>
    <xf numFmtId="0" fontId="8" fillId="37" borderId="95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6" fillId="38" borderId="0" xfId="0" applyFont="1" applyFill="1" applyAlignment="1">
      <alignment/>
    </xf>
    <xf numFmtId="10" fontId="6" fillId="38" borderId="0" xfId="0" applyNumberFormat="1" applyFont="1" applyFill="1" applyAlignment="1">
      <alignment/>
    </xf>
    <xf numFmtId="180" fontId="6" fillId="38" borderId="12" xfId="0" applyNumberFormat="1" applyFont="1" applyFill="1" applyBorder="1" applyAlignment="1">
      <alignment horizontal="right" indent="2"/>
    </xf>
    <xf numFmtId="3" fontId="6" fillId="38" borderId="0" xfId="0" applyNumberFormat="1" applyFont="1" applyFill="1" applyBorder="1" applyAlignment="1">
      <alignment horizontal="right" indent="2"/>
    </xf>
    <xf numFmtId="10" fontId="6" fillId="38" borderId="0" xfId="0" applyNumberFormat="1" applyFont="1" applyFill="1" applyBorder="1" applyAlignment="1">
      <alignment horizontal="right" indent="1"/>
    </xf>
    <xf numFmtId="3" fontId="6" fillId="38" borderId="0" xfId="0" applyNumberFormat="1" applyFont="1" applyFill="1" applyBorder="1" applyAlignment="1">
      <alignment horizontal="right" indent="1"/>
    </xf>
    <xf numFmtId="3" fontId="8" fillId="38" borderId="0" xfId="0" applyNumberFormat="1" applyFont="1" applyFill="1" applyBorder="1" applyAlignment="1">
      <alignment horizontal="right" indent="2"/>
    </xf>
    <xf numFmtId="3" fontId="8" fillId="38" borderId="0" xfId="0" applyNumberFormat="1" applyFont="1" applyFill="1" applyBorder="1" applyAlignment="1">
      <alignment horizontal="right" vertical="center" indent="2"/>
    </xf>
    <xf numFmtId="10" fontId="8" fillId="38" borderId="0" xfId="0" applyNumberFormat="1" applyFont="1" applyFill="1" applyBorder="1" applyAlignment="1">
      <alignment horizontal="right" vertical="center" indent="1"/>
    </xf>
    <xf numFmtId="3" fontId="8" fillId="38" borderId="0" xfId="0" applyNumberFormat="1" applyFont="1" applyFill="1" applyBorder="1" applyAlignment="1">
      <alignment horizontal="right" vertical="center" indent="1"/>
    </xf>
    <xf numFmtId="10" fontId="6" fillId="0" borderId="0" xfId="57" applyNumberFormat="1" applyFont="1" applyFill="1" applyBorder="1" applyAlignment="1">
      <alignment/>
    </xf>
    <xf numFmtId="3" fontId="8" fillId="38" borderId="0" xfId="0" applyNumberFormat="1" applyFont="1" applyFill="1" applyBorder="1" applyAlignment="1">
      <alignment horizontal="right" indent="1"/>
    </xf>
    <xf numFmtId="180" fontId="6" fillId="38" borderId="0" xfId="0" applyNumberFormat="1" applyFont="1" applyFill="1" applyBorder="1" applyAlignment="1">
      <alignment horizontal="right" indent="1"/>
    </xf>
    <xf numFmtId="3" fontId="6" fillId="38" borderId="0" xfId="0" applyNumberFormat="1" applyFont="1" applyFill="1" applyBorder="1" applyAlignment="1">
      <alignment horizontal="right" indent="3"/>
    </xf>
    <xf numFmtId="10" fontId="6" fillId="38" borderId="0" xfId="0" applyNumberFormat="1" applyFont="1" applyFill="1" applyBorder="1" applyAlignment="1">
      <alignment horizontal="right" indent="2"/>
    </xf>
    <xf numFmtId="3" fontId="8" fillId="38" borderId="0" xfId="0" applyNumberFormat="1" applyFont="1" applyFill="1" applyBorder="1" applyAlignment="1">
      <alignment horizontal="right" indent="3"/>
    </xf>
    <xf numFmtId="3" fontId="8" fillId="38" borderId="0" xfId="0" applyNumberFormat="1" applyFont="1" applyFill="1" applyBorder="1" applyAlignment="1">
      <alignment horizontal="right" vertical="center" indent="3"/>
    </xf>
    <xf numFmtId="10" fontId="8" fillId="38" borderId="0" xfId="0" applyNumberFormat="1" applyFont="1" applyFill="1" applyBorder="1" applyAlignment="1">
      <alignment horizontal="right" vertical="center" indent="2"/>
    </xf>
    <xf numFmtId="0" fontId="14" fillId="37" borderId="96" xfId="46" applyFont="1" applyFill="1" applyBorder="1" applyAlignment="1" applyProtection="1">
      <alignment horizontal="left" vertical="center"/>
      <protection/>
    </xf>
    <xf numFmtId="0" fontId="14" fillId="37" borderId="97" xfId="46" applyFont="1" applyFill="1" applyBorder="1" applyAlignment="1" applyProtection="1">
      <alignment horizontal="left" vertical="center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Alignment="1">
      <alignment/>
      <protection/>
    </xf>
    <xf numFmtId="0" fontId="6" fillId="0" borderId="0" xfId="54" applyFont="1" applyFill="1" applyAlignment="1">
      <alignment/>
      <protection/>
    </xf>
    <xf numFmtId="0" fontId="6" fillId="37" borderId="26" xfId="54" applyFont="1" applyFill="1" applyBorder="1" applyAlignment="1">
      <alignment horizontal="left"/>
      <protection/>
    </xf>
    <xf numFmtId="3" fontId="6" fillId="0" borderId="68" xfId="54" applyNumberFormat="1" applyFont="1" applyFill="1" applyBorder="1" applyAlignment="1">
      <alignment horizontal="right"/>
      <protection/>
    </xf>
    <xf numFmtId="3" fontId="6" fillId="0" borderId="69" xfId="54" applyNumberFormat="1" applyFont="1" applyFill="1" applyBorder="1" applyAlignment="1">
      <alignment horizontal="right"/>
      <protection/>
    </xf>
    <xf numFmtId="3" fontId="6" fillId="0" borderId="70" xfId="54" applyNumberFormat="1" applyFont="1" applyFill="1" applyBorder="1" applyAlignment="1">
      <alignment horizontal="right"/>
      <protection/>
    </xf>
    <xf numFmtId="3" fontId="6" fillId="0" borderId="20" xfId="54" applyNumberFormat="1" applyFont="1" applyFill="1" applyBorder="1" applyAlignment="1">
      <alignment horizontal="right"/>
      <protection/>
    </xf>
    <xf numFmtId="180" fontId="8" fillId="37" borderId="24" xfId="58" applyNumberFormat="1" applyFont="1" applyFill="1" applyBorder="1" applyAlignment="1">
      <alignment horizontal="right"/>
    </xf>
    <xf numFmtId="0" fontId="6" fillId="37" borderId="27" xfId="54" applyFont="1" applyFill="1" applyBorder="1" applyAlignment="1">
      <alignment horizontal="left"/>
      <protection/>
    </xf>
    <xf numFmtId="3" fontId="6" fillId="0" borderId="13" xfId="54" applyNumberFormat="1" applyFont="1" applyFill="1" applyBorder="1" applyAlignment="1">
      <alignment horizontal="right"/>
      <protection/>
    </xf>
    <xf numFmtId="0" fontId="6" fillId="37" borderId="29" xfId="54" applyFont="1" applyFill="1" applyBorder="1" applyAlignment="1">
      <alignment horizontal="left"/>
      <protection/>
    </xf>
    <xf numFmtId="3" fontId="6" fillId="0" borderId="71" xfId="54" applyNumberFormat="1" applyFont="1" applyFill="1" applyBorder="1" applyAlignment="1">
      <alignment horizontal="right"/>
      <protection/>
    </xf>
    <xf numFmtId="3" fontId="6" fillId="0" borderId="62" xfId="54" applyNumberFormat="1" applyFont="1" applyFill="1" applyBorder="1" applyAlignment="1">
      <alignment horizontal="right"/>
      <protection/>
    </xf>
    <xf numFmtId="3" fontId="6" fillId="0" borderId="16" xfId="54" applyNumberFormat="1" applyFont="1" applyFill="1" applyBorder="1" applyAlignment="1">
      <alignment horizontal="right"/>
      <protection/>
    </xf>
    <xf numFmtId="180" fontId="8" fillId="37" borderId="25" xfId="58" applyNumberFormat="1" applyFont="1" applyFill="1" applyBorder="1" applyAlignment="1">
      <alignment horizontal="right"/>
    </xf>
    <xf numFmtId="0" fontId="8" fillId="37" borderId="49" xfId="54" applyFont="1" applyFill="1" applyBorder="1" applyAlignment="1">
      <alignment horizontal="left" vertical="center"/>
      <protection/>
    </xf>
    <xf numFmtId="3" fontId="8" fillId="37" borderId="10" xfId="54" applyNumberFormat="1" applyFont="1" applyFill="1" applyBorder="1" applyAlignment="1">
      <alignment horizontal="right" vertical="center"/>
      <protection/>
    </xf>
    <xf numFmtId="3" fontId="8" fillId="37" borderId="72" xfId="54" applyNumberFormat="1" applyFont="1" applyFill="1" applyBorder="1" applyAlignment="1">
      <alignment horizontal="right" vertical="center"/>
      <protection/>
    </xf>
    <xf numFmtId="3" fontId="8" fillId="37" borderId="42" xfId="54" applyNumberFormat="1" applyFont="1" applyFill="1" applyBorder="1" applyAlignment="1">
      <alignment horizontal="right" vertical="center"/>
      <protection/>
    </xf>
    <xf numFmtId="180" fontId="8" fillId="37" borderId="33" xfId="58" applyNumberFormat="1" applyFont="1" applyFill="1" applyBorder="1" applyAlignment="1">
      <alignment horizontal="right" vertical="center"/>
    </xf>
    <xf numFmtId="0" fontId="6" fillId="37" borderId="61" xfId="54" applyFont="1" applyFill="1" applyBorder="1" applyAlignment="1">
      <alignment horizontal="left"/>
      <protection/>
    </xf>
    <xf numFmtId="0" fontId="15" fillId="38" borderId="82" xfId="54" applyFont="1" applyFill="1" applyBorder="1" applyAlignment="1">
      <alignment horizontal="left"/>
      <protection/>
    </xf>
    <xf numFmtId="0" fontId="15" fillId="38" borderId="0" xfId="54" applyFont="1" applyFill="1">
      <alignment/>
      <protection/>
    </xf>
    <xf numFmtId="0" fontId="18" fillId="0" borderId="0" xfId="54" applyFont="1" applyFill="1" applyBorder="1" applyAlignment="1">
      <alignment horizontal="left" vertical="top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37" borderId="26" xfId="0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 horizontal="right"/>
    </xf>
    <xf numFmtId="0" fontId="6" fillId="37" borderId="27" xfId="0" applyFont="1" applyFill="1" applyBorder="1" applyAlignment="1">
      <alignment horizontal="left"/>
    </xf>
    <xf numFmtId="3" fontId="6" fillId="0" borderId="18" xfId="0" applyNumberFormat="1" applyFont="1" applyFill="1" applyBorder="1" applyAlignment="1">
      <alignment horizontal="right"/>
    </xf>
    <xf numFmtId="0" fontId="6" fillId="37" borderId="29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8" fillId="37" borderId="31" xfId="0" applyNumberFormat="1" applyFont="1" applyFill="1" applyBorder="1" applyAlignment="1">
      <alignment horizontal="right" vertical="center"/>
    </xf>
    <xf numFmtId="3" fontId="8" fillId="37" borderId="32" xfId="0" applyNumberFormat="1" applyFont="1" applyFill="1" applyBorder="1" applyAlignment="1">
      <alignment horizontal="right" vertical="center"/>
    </xf>
    <xf numFmtId="10" fontId="6" fillId="0" borderId="12" xfId="0" applyNumberFormat="1" applyFont="1" applyFill="1" applyBorder="1" applyAlignment="1">
      <alignment horizontal="right"/>
    </xf>
    <xf numFmtId="3" fontId="8" fillId="37" borderId="24" xfId="0" applyNumberFormat="1" applyFont="1" applyFill="1" applyBorder="1" applyAlignment="1">
      <alignment horizontal="right"/>
    </xf>
    <xf numFmtId="10" fontId="6" fillId="0" borderId="15" xfId="0" applyNumberFormat="1" applyFont="1" applyFill="1" applyBorder="1" applyAlignment="1">
      <alignment horizontal="right"/>
    </xf>
    <xf numFmtId="3" fontId="8" fillId="37" borderId="25" xfId="0" applyNumberFormat="1" applyFont="1" applyFill="1" applyBorder="1" applyAlignment="1">
      <alignment horizontal="right"/>
    </xf>
    <xf numFmtId="10" fontId="8" fillId="37" borderId="31" xfId="0" applyNumberFormat="1" applyFont="1" applyFill="1" applyBorder="1" applyAlignment="1">
      <alignment horizontal="right" vertical="center"/>
    </xf>
    <xf numFmtId="3" fontId="8" fillId="37" borderId="33" xfId="0" applyNumberFormat="1" applyFont="1" applyFill="1" applyBorder="1" applyAlignment="1">
      <alignment horizontal="right" vertical="center"/>
    </xf>
    <xf numFmtId="3" fontId="8" fillId="37" borderId="98" xfId="0" applyNumberFormat="1" applyFont="1" applyFill="1" applyBorder="1" applyAlignment="1">
      <alignment horizontal="center" vertical="center" wrapText="1"/>
    </xf>
    <xf numFmtId="3" fontId="8" fillId="0" borderId="99" xfId="0" applyNumberFormat="1" applyFont="1" applyFill="1" applyBorder="1" applyAlignment="1">
      <alignment horizontal="center" vertical="center" wrapText="1"/>
    </xf>
    <xf numFmtId="10" fontId="8" fillId="0" borderId="99" xfId="0" applyNumberFormat="1" applyFont="1" applyFill="1" applyBorder="1" applyAlignment="1">
      <alignment horizontal="center"/>
    </xf>
    <xf numFmtId="10" fontId="8" fillId="0" borderId="99" xfId="0" applyNumberFormat="1" applyFont="1" applyFill="1" applyBorder="1" applyAlignment="1">
      <alignment horizontal="center" vertical="center"/>
    </xf>
    <xf numFmtId="0" fontId="18" fillId="38" borderId="0" xfId="54" applyFont="1" applyFill="1" applyBorder="1" applyAlignment="1">
      <alignment horizontal="left" vertical="top"/>
      <protection/>
    </xf>
    <xf numFmtId="10" fontId="8" fillId="37" borderId="24" xfId="0" applyNumberFormat="1" applyFont="1" applyFill="1" applyBorder="1" applyAlignment="1">
      <alignment horizontal="right"/>
    </xf>
    <xf numFmtId="10" fontId="8" fillId="37" borderId="25" xfId="0" applyNumberFormat="1" applyFont="1" applyFill="1" applyBorder="1" applyAlignment="1">
      <alignment horizontal="right"/>
    </xf>
    <xf numFmtId="10" fontId="8" fillId="37" borderId="33" xfId="0" applyNumberFormat="1" applyFont="1" applyFill="1" applyBorder="1" applyAlignment="1">
      <alignment horizontal="right" vertical="center"/>
    </xf>
    <xf numFmtId="0" fontId="6" fillId="37" borderId="6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4" fillId="0" borderId="0" xfId="46" applyFont="1" applyFill="1" applyBorder="1" applyAlignment="1" applyProtection="1">
      <alignment horizontal="left"/>
      <protection/>
    </xf>
    <xf numFmtId="0" fontId="6" fillId="37" borderId="52" xfId="0" applyFont="1" applyFill="1" applyBorder="1" applyAlignment="1">
      <alignment horizontal="left"/>
    </xf>
    <xf numFmtId="0" fontId="14" fillId="34" borderId="79" xfId="46" applyFont="1" applyFill="1" applyBorder="1" applyAlignment="1" applyProtection="1">
      <alignment horizontal="center" vertical="center"/>
      <protection/>
    </xf>
    <xf numFmtId="0" fontId="14" fillId="34" borderId="78" xfId="46" applyFont="1" applyFill="1" applyBorder="1" applyAlignment="1" applyProtection="1">
      <alignment horizontal="left" vertical="center"/>
      <protection/>
    </xf>
    <xf numFmtId="0" fontId="14" fillId="35" borderId="80" xfId="46" applyFont="1" applyFill="1" applyBorder="1" applyAlignment="1" applyProtection="1">
      <alignment horizontal="left" vertical="center"/>
      <protection/>
    </xf>
    <xf numFmtId="0" fontId="14" fillId="35" borderId="81" xfId="46" applyFont="1" applyFill="1" applyBorder="1" applyAlignment="1" applyProtection="1">
      <alignment horizontal="left" vertical="center"/>
      <protection/>
    </xf>
    <xf numFmtId="3" fontId="8" fillId="36" borderId="24" xfId="0" applyNumberFormat="1" applyFont="1" applyFill="1" applyBorder="1" applyAlignment="1">
      <alignment horizontal="right"/>
    </xf>
    <xf numFmtId="3" fontId="8" fillId="36" borderId="25" xfId="0" applyNumberFormat="1" applyFont="1" applyFill="1" applyBorder="1" applyAlignment="1">
      <alignment horizontal="right"/>
    </xf>
    <xf numFmtId="3" fontId="8" fillId="36" borderId="32" xfId="0" applyNumberFormat="1" applyFont="1" applyFill="1" applyBorder="1" applyAlignment="1">
      <alignment horizontal="right" vertical="center"/>
    </xf>
    <xf numFmtId="3" fontId="8" fillId="36" borderId="3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0" fontId="8" fillId="36" borderId="24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10" fontId="6" fillId="0" borderId="19" xfId="0" applyNumberFormat="1" applyFont="1" applyFill="1" applyBorder="1" applyAlignment="1">
      <alignment horizontal="right"/>
    </xf>
    <xf numFmtId="10" fontId="8" fillId="36" borderId="25" xfId="0" applyNumberFormat="1" applyFont="1" applyFill="1" applyBorder="1" applyAlignment="1">
      <alignment horizontal="right"/>
    </xf>
    <xf numFmtId="10" fontId="8" fillId="36" borderId="31" xfId="0" applyNumberFormat="1" applyFont="1" applyFill="1" applyBorder="1" applyAlignment="1">
      <alignment horizontal="right" vertical="center"/>
    </xf>
    <xf numFmtId="10" fontId="8" fillId="36" borderId="32" xfId="0" applyNumberFormat="1" applyFont="1" applyFill="1" applyBorder="1" applyAlignment="1">
      <alignment horizontal="right" vertical="center"/>
    </xf>
    <xf numFmtId="10" fontId="8" fillId="36" borderId="33" xfId="0" applyNumberFormat="1" applyFont="1" applyFill="1" applyBorder="1" applyAlignment="1">
      <alignment horizontal="right" vertical="center"/>
    </xf>
    <xf numFmtId="10" fontId="6" fillId="0" borderId="17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180" fontId="6" fillId="0" borderId="15" xfId="0" applyNumberFormat="1" applyFont="1" applyFill="1" applyBorder="1" applyAlignment="1">
      <alignment horizontal="right"/>
    </xf>
    <xf numFmtId="180" fontId="8" fillId="37" borderId="31" xfId="0" applyNumberFormat="1" applyFont="1" applyFill="1" applyBorder="1" applyAlignment="1">
      <alignment horizontal="right" vertical="center"/>
    </xf>
    <xf numFmtId="0" fontId="8" fillId="37" borderId="67" xfId="0" applyFont="1" applyFill="1" applyBorder="1" applyAlignment="1">
      <alignment horizontal="left" vertical="center"/>
    </xf>
    <xf numFmtId="0" fontId="8" fillId="37" borderId="44" xfId="0" applyFont="1" applyFill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3" fontId="8" fillId="37" borderId="100" xfId="0" applyNumberFormat="1" applyFont="1" applyFill="1" applyBorder="1" applyAlignment="1">
      <alignment horizontal="center" vertical="center" wrapText="1"/>
    </xf>
    <xf numFmtId="3" fontId="8" fillId="37" borderId="101" xfId="0" applyNumberFormat="1" applyFont="1" applyFill="1" applyBorder="1" applyAlignment="1">
      <alignment horizontal="center" vertical="center" wrapText="1"/>
    </xf>
    <xf numFmtId="3" fontId="8" fillId="37" borderId="102" xfId="0" applyNumberFormat="1" applyFont="1" applyFill="1" applyBorder="1" applyAlignment="1">
      <alignment horizontal="center" vertical="center" wrapText="1"/>
    </xf>
    <xf numFmtId="3" fontId="8" fillId="37" borderId="103" xfId="0" applyNumberFormat="1" applyFont="1" applyFill="1" applyBorder="1" applyAlignment="1">
      <alignment horizontal="center" vertical="center" wrapText="1"/>
    </xf>
    <xf numFmtId="0" fontId="8" fillId="37" borderId="93" xfId="0" applyFont="1" applyFill="1" applyBorder="1" applyAlignment="1">
      <alignment horizontal="center" vertical="center" wrapText="1"/>
    </xf>
    <xf numFmtId="10" fontId="8" fillId="37" borderId="104" xfId="0" applyNumberFormat="1" applyFont="1" applyFill="1" applyBorder="1" applyAlignment="1">
      <alignment horizontal="center"/>
    </xf>
    <xf numFmtId="10" fontId="8" fillId="37" borderId="77" xfId="0" applyNumberFormat="1" applyFont="1" applyFill="1" applyBorder="1" applyAlignment="1">
      <alignment horizontal="center"/>
    </xf>
    <xf numFmtId="10" fontId="8" fillId="37" borderId="105" xfId="0" applyNumberFormat="1" applyFont="1" applyFill="1" applyBorder="1" applyAlignment="1">
      <alignment horizontal="center"/>
    </xf>
    <xf numFmtId="10" fontId="8" fillId="37" borderId="106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right" vertical="center"/>
    </xf>
    <xf numFmtId="3" fontId="8" fillId="37" borderId="106" xfId="0" applyNumberFormat="1" applyFont="1" applyFill="1" applyBorder="1" applyAlignment="1">
      <alignment horizontal="right" vertical="center"/>
    </xf>
    <xf numFmtId="3" fontId="8" fillId="37" borderId="107" xfId="0" applyNumberFormat="1" applyFont="1" applyFill="1" applyBorder="1" applyAlignment="1">
      <alignment horizontal="center" vertical="center" wrapText="1"/>
    </xf>
    <xf numFmtId="10" fontId="8" fillId="37" borderId="24" xfId="58" applyNumberFormat="1" applyFont="1" applyFill="1" applyBorder="1" applyAlignment="1">
      <alignment horizontal="right" indent="2"/>
    </xf>
    <xf numFmtId="10" fontId="8" fillId="37" borderId="25" xfId="58" applyNumberFormat="1" applyFont="1" applyFill="1" applyBorder="1" applyAlignment="1">
      <alignment horizontal="right" indent="2"/>
    </xf>
    <xf numFmtId="10" fontId="8" fillId="37" borderId="33" xfId="58" applyNumberFormat="1" applyFont="1" applyFill="1" applyBorder="1" applyAlignment="1">
      <alignment horizontal="right" vertical="center" indent="2"/>
    </xf>
    <xf numFmtId="10" fontId="8" fillId="37" borderId="24" xfId="0" applyNumberFormat="1" applyFont="1" applyFill="1" applyBorder="1" applyAlignment="1" quotePrefix="1">
      <alignment horizontal="right" indent="3"/>
    </xf>
    <xf numFmtId="10" fontId="6" fillId="0" borderId="0" xfId="0" applyNumberFormat="1" applyFont="1" applyFill="1" applyAlignment="1">
      <alignment/>
    </xf>
    <xf numFmtId="165" fontId="21" fillId="0" borderId="0" xfId="49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0" fontId="6" fillId="0" borderId="0" xfId="57" applyNumberFormat="1" applyFont="1" applyAlignment="1">
      <alignment/>
    </xf>
    <xf numFmtId="0" fontId="8" fillId="0" borderId="0" xfId="0" applyFont="1" applyFill="1" applyAlignment="1">
      <alignment/>
    </xf>
    <xf numFmtId="165" fontId="6" fillId="0" borderId="0" xfId="49" applyFont="1" applyFill="1" applyAlignment="1">
      <alignment/>
    </xf>
    <xf numFmtId="165" fontId="8" fillId="0" borderId="99" xfId="49" applyFont="1" applyFill="1" applyBorder="1" applyAlignment="1">
      <alignment horizontal="center"/>
    </xf>
    <xf numFmtId="9" fontId="8" fillId="0" borderId="0" xfId="57" applyFont="1" applyFill="1" applyBorder="1" applyAlignment="1">
      <alignment horizontal="right" indent="4"/>
    </xf>
    <xf numFmtId="3" fontId="6" fillId="0" borderId="0" xfId="54" applyNumberFormat="1" applyFont="1" applyFill="1">
      <alignment/>
      <protection/>
    </xf>
    <xf numFmtId="3" fontId="8" fillId="37" borderId="31" xfId="0" applyNumberFormat="1" applyFont="1" applyFill="1" applyBorder="1" applyAlignment="1">
      <alignment horizontal="center" vertical="center"/>
    </xf>
    <xf numFmtId="10" fontId="8" fillId="37" borderId="31" xfId="57" applyNumberFormat="1" applyFont="1" applyFill="1" applyBorder="1" applyAlignment="1">
      <alignment horizontal="center" vertical="center"/>
    </xf>
    <xf numFmtId="180" fontId="6" fillId="0" borderId="108" xfId="0" applyNumberFormat="1" applyFont="1" applyFill="1" applyBorder="1" applyAlignment="1">
      <alignment horizontal="right" indent="1"/>
    </xf>
    <xf numFmtId="0" fontId="2" fillId="39" borderId="39" xfId="0" applyFont="1" applyFill="1" applyBorder="1" applyAlignment="1">
      <alignment horizontal="center" vertical="center"/>
    </xf>
    <xf numFmtId="0" fontId="2" fillId="39" borderId="40" xfId="0" applyFont="1" applyFill="1" applyBorder="1" applyAlignment="1">
      <alignment horizontal="center" vertical="center"/>
    </xf>
    <xf numFmtId="0" fontId="2" fillId="39" borderId="4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ModPtos2003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I3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.7109375" style="484" customWidth="1"/>
    <col min="2" max="2" width="27.00390625" style="484" customWidth="1"/>
    <col min="3" max="3" width="13.8515625" style="484" bestFit="1" customWidth="1"/>
    <col min="4" max="4" width="15.00390625" style="484" customWidth="1"/>
    <col min="5" max="5" width="15.140625" style="484" customWidth="1"/>
    <col min="6" max="6" width="14.00390625" style="484" customWidth="1"/>
    <col min="7" max="7" width="12.8515625" style="484" customWidth="1"/>
    <col min="8" max="8" width="16.28125" style="484" customWidth="1"/>
    <col min="9" max="9" width="17.140625" style="484" customWidth="1"/>
    <col min="10" max="10" width="20.421875" style="484" customWidth="1"/>
    <col min="11" max="11" width="19.7109375" style="484" customWidth="1"/>
    <col min="12" max="12" width="17.57421875" style="484" customWidth="1"/>
    <col min="13" max="16384" width="9.140625" style="484" customWidth="1"/>
  </cols>
  <sheetData>
    <row r="1" spans="1:9" ht="19.5" thickBot="1" thickTop="1">
      <c r="A1" s="482"/>
      <c r="B1" s="483" t="s">
        <v>406</v>
      </c>
      <c r="H1" s="547" t="s">
        <v>180</v>
      </c>
      <c r="I1" s="548"/>
    </row>
    <row r="2" spans="1:2" ht="12" customHeight="1" thickTop="1">
      <c r="A2" s="482"/>
      <c r="B2" s="483"/>
    </row>
    <row r="3" ht="16.5" customHeight="1"/>
    <row r="4" spans="2:7" ht="18" customHeight="1">
      <c r="B4" s="596" t="s">
        <v>399</v>
      </c>
      <c r="C4" s="504"/>
      <c r="D4" s="504"/>
      <c r="E4" s="504"/>
      <c r="F4" s="504"/>
      <c r="G4" s="504"/>
    </row>
    <row r="5" ht="6" customHeight="1">
      <c r="B5" s="485"/>
    </row>
    <row r="6" ht="15" customHeight="1">
      <c r="B6" s="486"/>
    </row>
    <row r="7" ht="11.25" customHeight="1" thickBot="1">
      <c r="F7" s="487"/>
    </row>
    <row r="8" spans="2:5" ht="33.75" thickBot="1">
      <c r="B8" s="442" t="s">
        <v>7</v>
      </c>
      <c r="C8" s="488" t="s">
        <v>402</v>
      </c>
      <c r="D8" s="464" t="s">
        <v>405</v>
      </c>
      <c r="E8" s="471" t="s">
        <v>404</v>
      </c>
    </row>
    <row r="9" spans="2:5" ht="15.75" customHeight="1" thickTop="1">
      <c r="B9" s="447" t="s">
        <v>414</v>
      </c>
      <c r="C9" s="489">
        <v>5866144.244569999</v>
      </c>
      <c r="D9" s="465">
        <v>160747479</v>
      </c>
      <c r="E9" s="451">
        <f>C9/D9</f>
        <v>0.03649291597643033</v>
      </c>
    </row>
    <row r="10" spans="2:5" ht="15.75" customHeight="1">
      <c r="B10" s="452" t="s">
        <v>415</v>
      </c>
      <c r="C10" s="489">
        <v>755135.8751300001</v>
      </c>
      <c r="D10" s="467">
        <v>37964347</v>
      </c>
      <c r="E10" s="451">
        <f aca="true" t="shared" si="0" ref="E10:E27">C10/D10</f>
        <v>0.019890658862906297</v>
      </c>
    </row>
    <row r="11" spans="2:5" ht="15.75" customHeight="1">
      <c r="B11" s="452" t="s">
        <v>416</v>
      </c>
      <c r="C11" s="489">
        <v>188456.27994999997</v>
      </c>
      <c r="D11" s="467">
        <v>23441444</v>
      </c>
      <c r="E11" s="451">
        <f t="shared" si="0"/>
        <v>0.008039448420924921</v>
      </c>
    </row>
    <row r="12" spans="2:5" ht="15.75" customHeight="1">
      <c r="B12" s="452" t="s">
        <v>417</v>
      </c>
      <c r="C12" s="489">
        <v>347036.5109</v>
      </c>
      <c r="D12" s="467">
        <v>30321427</v>
      </c>
      <c r="E12" s="451">
        <f t="shared" si="0"/>
        <v>0.011445256547457348</v>
      </c>
    </row>
    <row r="13" spans="2:5" ht="15.75" customHeight="1">
      <c r="B13" s="452" t="s">
        <v>418</v>
      </c>
      <c r="C13" s="489">
        <v>462277.52228000003</v>
      </c>
      <c r="D13" s="467">
        <v>42655988</v>
      </c>
      <c r="E13" s="451">
        <f t="shared" si="0"/>
        <v>0.010837341811892859</v>
      </c>
    </row>
    <row r="14" spans="2:5" ht="15.75" customHeight="1">
      <c r="B14" s="452" t="s">
        <v>419</v>
      </c>
      <c r="C14" s="489">
        <v>57783.42068</v>
      </c>
      <c r="D14" s="467">
        <v>13846024</v>
      </c>
      <c r="E14" s="451">
        <f t="shared" si="0"/>
        <v>0.00417328618526156</v>
      </c>
    </row>
    <row r="15" spans="2:5" ht="15.75" customHeight="1">
      <c r="B15" s="452" t="s">
        <v>420</v>
      </c>
      <c r="C15" s="489">
        <v>872789.78366</v>
      </c>
      <c r="D15" s="467">
        <v>58119051</v>
      </c>
      <c r="E15" s="451">
        <f t="shared" si="0"/>
        <v>0.015017275207401442</v>
      </c>
    </row>
    <row r="16" spans="2:5" ht="15.75" customHeight="1">
      <c r="B16" s="452" t="s">
        <v>421</v>
      </c>
      <c r="C16" s="489">
        <v>523545.18293000007</v>
      </c>
      <c r="D16" s="467">
        <v>42286077</v>
      </c>
      <c r="E16" s="451">
        <f t="shared" si="0"/>
        <v>0.012381029882010574</v>
      </c>
    </row>
    <row r="17" spans="2:5" ht="15.75" customHeight="1">
      <c r="B17" s="452" t="s">
        <v>422</v>
      </c>
      <c r="C17" s="489">
        <v>3141926.09839</v>
      </c>
      <c r="D17" s="467">
        <v>229418251</v>
      </c>
      <c r="E17" s="451">
        <f t="shared" si="0"/>
        <v>0.013695188088544882</v>
      </c>
    </row>
    <row r="18" spans="2:5" ht="15.75" customHeight="1">
      <c r="B18" s="452" t="s">
        <v>423</v>
      </c>
      <c r="C18" s="489">
        <v>190174.08406000002</v>
      </c>
      <c r="D18" s="467">
        <v>20117062</v>
      </c>
      <c r="E18" s="451">
        <f t="shared" si="0"/>
        <v>0.009453372667440207</v>
      </c>
    </row>
    <row r="19" spans="2:5" ht="15.75" customHeight="1">
      <c r="B19" s="452" t="s">
        <v>424</v>
      </c>
      <c r="C19" s="489">
        <v>255264.672</v>
      </c>
      <c r="D19" s="467">
        <v>63230043</v>
      </c>
      <c r="E19" s="451">
        <f t="shared" si="0"/>
        <v>0.004037078893019256</v>
      </c>
    </row>
    <row r="20" spans="2:5" ht="15.75" customHeight="1">
      <c r="B20" s="452" t="s">
        <v>425</v>
      </c>
      <c r="C20" s="489">
        <v>3301829.10474</v>
      </c>
      <c r="D20" s="467">
        <v>234639003</v>
      </c>
      <c r="E20" s="451">
        <f t="shared" si="0"/>
        <v>0.014071953351847475</v>
      </c>
    </row>
    <row r="21" spans="2:5" ht="15.75" customHeight="1">
      <c r="B21" s="452" t="s">
        <v>426</v>
      </c>
      <c r="C21" s="489">
        <v>728953.47112</v>
      </c>
      <c r="D21" s="467">
        <v>32205157</v>
      </c>
      <c r="E21" s="451">
        <f t="shared" si="0"/>
        <v>0.0226346814927808</v>
      </c>
    </row>
    <row r="22" spans="2:5" ht="15.75" customHeight="1">
      <c r="B22" s="452" t="s">
        <v>427</v>
      </c>
      <c r="C22" s="489">
        <v>98574.68697</v>
      </c>
      <c r="D22" s="467">
        <v>20378804</v>
      </c>
      <c r="E22" s="451">
        <f t="shared" si="0"/>
        <v>0.004837118359350234</v>
      </c>
    </row>
    <row r="23" spans="2:5" ht="15.75" customHeight="1">
      <c r="B23" s="452" t="s">
        <v>428</v>
      </c>
      <c r="C23" s="489">
        <v>3675762.277</v>
      </c>
      <c r="D23" s="467">
        <v>71706061</v>
      </c>
      <c r="E23" s="451">
        <f t="shared" si="0"/>
        <v>0.0512615283246419</v>
      </c>
    </row>
    <row r="24" spans="2:5" ht="15.75" customHeight="1">
      <c r="B24" s="452" t="s">
        <v>429</v>
      </c>
      <c r="C24" s="489">
        <v>70298.07058</v>
      </c>
      <c r="D24" s="467">
        <v>8614076</v>
      </c>
      <c r="E24" s="451">
        <f t="shared" si="0"/>
        <v>0.008160837050892052</v>
      </c>
    </row>
    <row r="25" spans="2:5" ht="15.75" customHeight="1">
      <c r="B25" s="452" t="s">
        <v>430</v>
      </c>
      <c r="C25" s="489">
        <v>1254084.99129</v>
      </c>
      <c r="D25" s="467">
        <v>112603499</v>
      </c>
      <c r="E25" s="451">
        <f t="shared" si="0"/>
        <v>0.011137176041838628</v>
      </c>
    </row>
    <row r="26" spans="2:5" ht="15.75" customHeight="1">
      <c r="B26" s="452" t="s">
        <v>431</v>
      </c>
      <c r="C26" s="489">
        <v>168548.93741</v>
      </c>
      <c r="D26" s="467">
        <v>1760058</v>
      </c>
      <c r="E26" s="451">
        <f t="shared" si="0"/>
        <v>0.09576328587467005</v>
      </c>
    </row>
    <row r="27" spans="2:5" ht="15.75" customHeight="1">
      <c r="B27" s="491" t="s">
        <v>400</v>
      </c>
      <c r="C27" s="493">
        <v>105216.265</v>
      </c>
      <c r="D27" s="494">
        <v>1609185</v>
      </c>
      <c r="E27" s="496">
        <f t="shared" si="0"/>
        <v>0.06538481591613146</v>
      </c>
    </row>
    <row r="28" spans="2:5" ht="12.75">
      <c r="B28" s="492" t="s">
        <v>432</v>
      </c>
      <c r="C28" s="493">
        <v>22063801.47866</v>
      </c>
      <c r="D28" s="494"/>
      <c r="E28" s="496"/>
    </row>
    <row r="29" spans="2:5" ht="27.75" customHeight="1" thickBot="1">
      <c r="B29" s="495" t="s">
        <v>401</v>
      </c>
      <c r="C29" s="493">
        <v>4377.5213400013745</v>
      </c>
      <c r="D29" s="468"/>
      <c r="E29" s="456"/>
    </row>
    <row r="30" spans="2:5" ht="26.25" customHeight="1" thickBot="1" thickTop="1">
      <c r="B30" s="497" t="s">
        <v>403</v>
      </c>
      <c r="C30" s="490">
        <f>SUM(C9:C27)+C29</f>
        <v>22068179</v>
      </c>
      <c r="D30" s="469">
        <v>1206842000</v>
      </c>
      <c r="E30" s="460">
        <f>C30/D30</f>
        <v>0.01828588912218832</v>
      </c>
    </row>
    <row r="31" spans="2:5" ht="13.5">
      <c r="B31" s="571" t="s">
        <v>438</v>
      </c>
      <c r="C31" s="505"/>
      <c r="D31" s="505"/>
      <c r="E31" s="505"/>
    </row>
    <row r="32" ht="13.5">
      <c r="B32" s="572" t="s">
        <v>437</v>
      </c>
    </row>
  </sheetData>
  <sheetProtection/>
  <hyperlinks>
    <hyperlink ref="H1" location="INDICE!A1" display="VOLVER AL ÍNDICE"/>
    <hyperlink ref="H1:I1" location="INDICE!A118:N118" display="VOLVER AL ÍNDIC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tabColor rgb="FF66FFFF"/>
  </sheetPr>
  <dimension ref="A1:L54"/>
  <sheetViews>
    <sheetView showGridLines="0" zoomScalePageLayoutView="0" workbookViewId="0" topLeftCell="E38">
      <selection activeCell="I8" sqref="I8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2.7109375" style="6" customWidth="1"/>
    <col min="4" max="4" width="12.421875" style="6" customWidth="1"/>
    <col min="5" max="6" width="12.7109375" style="6" customWidth="1"/>
    <col min="7" max="7" width="24.28125" style="574" customWidth="1"/>
    <col min="8" max="8" width="15.7109375" style="574" customWidth="1"/>
    <col min="9" max="9" width="17.140625" style="10" customWidth="1"/>
    <col min="10" max="10" width="13.140625" style="6" customWidth="1"/>
    <col min="11" max="16384" width="9.140625" style="6" customWidth="1"/>
  </cols>
  <sheetData>
    <row r="1" spans="1:11" ht="19.5" thickBot="1" thickTop="1">
      <c r="A1" s="7"/>
      <c r="B1" s="2" t="s">
        <v>357</v>
      </c>
      <c r="J1" s="547" t="s">
        <v>180</v>
      </c>
      <c r="K1" s="548"/>
    </row>
    <row r="2" spans="1:2" ht="12" customHeight="1" thickTop="1">
      <c r="A2" s="7"/>
      <c r="B2" s="2"/>
    </row>
    <row r="3" spans="1:8" ht="18">
      <c r="A3" s="7"/>
      <c r="B3" s="2" t="s">
        <v>258</v>
      </c>
      <c r="G3" s="6"/>
      <c r="H3" s="6"/>
    </row>
    <row r="4" spans="1:8" ht="6" customHeight="1">
      <c r="A4" s="7"/>
      <c r="B4" s="3"/>
      <c r="E4" s="11"/>
      <c r="G4" s="6"/>
      <c r="H4" s="6"/>
    </row>
    <row r="5" spans="1:8" ht="15" customHeight="1">
      <c r="A5" s="7"/>
      <c r="B5" s="5" t="s">
        <v>76</v>
      </c>
      <c r="C5" s="10"/>
      <c r="D5" s="10"/>
      <c r="E5" s="10"/>
      <c r="F5" s="10"/>
      <c r="G5" s="6"/>
      <c r="H5" s="6"/>
    </row>
    <row r="6" spans="1:9" ht="11.25" customHeight="1" thickBot="1">
      <c r="A6" s="7"/>
      <c r="B6" s="3"/>
      <c r="C6" s="3"/>
      <c r="E6" s="22"/>
      <c r="F6" s="22"/>
      <c r="G6" s="6"/>
      <c r="H6" s="6" t="s">
        <v>88</v>
      </c>
      <c r="I6" s="20"/>
    </row>
    <row r="7" spans="1:10" ht="54" customHeight="1" thickBot="1">
      <c r="A7" s="7"/>
      <c r="B7" s="353" t="s">
        <v>2</v>
      </c>
      <c r="C7" s="402" t="s">
        <v>334</v>
      </c>
      <c r="D7" s="403" t="s">
        <v>335</v>
      </c>
      <c r="E7" s="402" t="s">
        <v>336</v>
      </c>
      <c r="F7" s="402" t="s">
        <v>359</v>
      </c>
      <c r="G7" s="395" t="s">
        <v>360</v>
      </c>
      <c r="H7" s="356" t="s">
        <v>361</v>
      </c>
      <c r="I7" s="118"/>
      <c r="J7" s="11"/>
    </row>
    <row r="8" spans="1:10" ht="15.75" customHeight="1" thickTop="1">
      <c r="A8" s="7"/>
      <c r="B8" s="357" t="s">
        <v>89</v>
      </c>
      <c r="C8" s="34">
        <v>8678151.709999997</v>
      </c>
      <c r="D8" s="34">
        <v>429800.83</v>
      </c>
      <c r="E8" s="34">
        <v>2512679.91</v>
      </c>
      <c r="F8" s="34">
        <v>11620632.449999997</v>
      </c>
      <c r="G8" s="39">
        <v>7472451.5200000005</v>
      </c>
      <c r="H8" s="640">
        <v>1.5551298551616426</v>
      </c>
      <c r="I8" s="652"/>
      <c r="J8" s="7"/>
    </row>
    <row r="9" spans="1:10" ht="15.75" customHeight="1">
      <c r="A9" s="7"/>
      <c r="B9" s="358" t="s">
        <v>90</v>
      </c>
      <c r="C9" s="34">
        <v>1625020.49</v>
      </c>
      <c r="D9" s="34">
        <v>16582.58</v>
      </c>
      <c r="E9" s="34">
        <v>187623.25</v>
      </c>
      <c r="F9" s="34">
        <v>1829226.32</v>
      </c>
      <c r="G9" s="40">
        <v>1722681.38</v>
      </c>
      <c r="H9" s="640">
        <v>1.0618483146314621</v>
      </c>
      <c r="I9" s="119"/>
      <c r="J9" s="7"/>
    </row>
    <row r="10" spans="1:10" ht="15.75" customHeight="1">
      <c r="A10" s="7"/>
      <c r="B10" s="358" t="s">
        <v>91</v>
      </c>
      <c r="C10" s="34">
        <v>816048.85</v>
      </c>
      <c r="D10" s="34">
        <v>5222.51</v>
      </c>
      <c r="E10" s="34">
        <v>49919.19</v>
      </c>
      <c r="F10" s="34">
        <v>871190.55</v>
      </c>
      <c r="G10" s="40">
        <v>524193.11</v>
      </c>
      <c r="H10" s="640">
        <v>1.6619649006832609</v>
      </c>
      <c r="I10" s="119"/>
      <c r="J10" s="7"/>
    </row>
    <row r="11" spans="1:10" ht="15.75" customHeight="1">
      <c r="A11" s="7"/>
      <c r="B11" s="358" t="s">
        <v>99</v>
      </c>
      <c r="C11" s="34">
        <v>55185.919999999925</v>
      </c>
      <c r="D11" s="34">
        <v>43.13</v>
      </c>
      <c r="E11" s="34">
        <v>44349.72</v>
      </c>
      <c r="F11" s="34">
        <v>99578.76999999993</v>
      </c>
      <c r="G11" s="40">
        <v>106538.5</v>
      </c>
      <c r="H11" s="640">
        <v>0.9346740380238123</v>
      </c>
      <c r="I11" s="119"/>
      <c r="J11" s="7"/>
    </row>
    <row r="12" spans="1:10" ht="15.75" customHeight="1" thickBot="1">
      <c r="A12" s="7"/>
      <c r="B12" s="359" t="s">
        <v>100</v>
      </c>
      <c r="C12" s="36">
        <v>313639</v>
      </c>
      <c r="D12" s="404">
        <v>27142.66</v>
      </c>
      <c r="E12" s="37">
        <v>85332.57</v>
      </c>
      <c r="F12" s="37">
        <v>426114.23</v>
      </c>
      <c r="G12" s="41">
        <v>437086.79</v>
      </c>
      <c r="H12" s="641">
        <v>0.9748961527755157</v>
      </c>
      <c r="I12" s="119"/>
      <c r="J12" s="7"/>
    </row>
    <row r="13" spans="1:10" ht="24.75" customHeight="1" thickBot="1" thickTop="1">
      <c r="A13" s="7"/>
      <c r="B13" s="360" t="s">
        <v>92</v>
      </c>
      <c r="C13" s="364">
        <v>11488045.969999999</v>
      </c>
      <c r="D13" s="364">
        <v>478791.71</v>
      </c>
      <c r="E13" s="364">
        <v>2879904.64</v>
      </c>
      <c r="F13" s="364">
        <v>14846742.319999998</v>
      </c>
      <c r="G13" s="365">
        <v>10262951.3</v>
      </c>
      <c r="H13" s="642">
        <v>1.4466347823359542</v>
      </c>
      <c r="I13" s="120"/>
      <c r="J13" s="7"/>
    </row>
    <row r="14" spans="7:8" ht="15" customHeight="1">
      <c r="G14" s="6"/>
      <c r="H14" s="10"/>
    </row>
    <row r="15" spans="2:8" ht="18">
      <c r="B15" s="115" t="s">
        <v>341</v>
      </c>
      <c r="C15" s="115"/>
      <c r="D15" s="115"/>
      <c r="E15" s="115"/>
      <c r="F15" s="115"/>
      <c r="G15" s="115"/>
      <c r="H15" s="115"/>
    </row>
    <row r="16" spans="7:8" ht="6" customHeight="1">
      <c r="G16" s="6"/>
      <c r="H16" s="6"/>
    </row>
    <row r="17" spans="2:8" ht="15" customHeight="1">
      <c r="B17" s="5" t="s">
        <v>76</v>
      </c>
      <c r="G17" s="6"/>
      <c r="H17" s="6"/>
    </row>
    <row r="18" spans="2:10" ht="11.25" customHeight="1" thickBot="1">
      <c r="B18" s="3"/>
      <c r="C18" s="3"/>
      <c r="E18" s="22"/>
      <c r="F18" s="22"/>
      <c r="G18" s="6"/>
      <c r="H18" s="6" t="s">
        <v>88</v>
      </c>
      <c r="I18" s="20"/>
      <c r="J18" s="24"/>
    </row>
    <row r="19" spans="2:9" ht="54" customHeight="1" thickBot="1">
      <c r="B19" s="353" t="s">
        <v>0</v>
      </c>
      <c r="C19" s="402" t="s">
        <v>334</v>
      </c>
      <c r="D19" s="403" t="s">
        <v>335</v>
      </c>
      <c r="E19" s="402" t="s">
        <v>336</v>
      </c>
      <c r="F19" s="402" t="s">
        <v>359</v>
      </c>
      <c r="G19" s="395" t="s">
        <v>360</v>
      </c>
      <c r="H19" s="356" t="s">
        <v>361</v>
      </c>
      <c r="I19" s="118"/>
    </row>
    <row r="20" spans="2:9" ht="15.75" customHeight="1" thickTop="1">
      <c r="B20" s="376" t="s">
        <v>81</v>
      </c>
      <c r="C20" s="34">
        <v>1563730.85</v>
      </c>
      <c r="D20" s="34">
        <v>66538.6</v>
      </c>
      <c r="E20" s="34">
        <v>21314.69</v>
      </c>
      <c r="F20" s="34">
        <v>1651584.14</v>
      </c>
      <c r="G20" s="39">
        <v>1395353.64</v>
      </c>
      <c r="H20" s="640">
        <v>1.1836312262746522</v>
      </c>
      <c r="I20" s="119"/>
    </row>
    <row r="21" spans="2:9" ht="15.75" customHeight="1">
      <c r="B21" s="358" t="s">
        <v>82</v>
      </c>
      <c r="C21" s="34">
        <v>550051.92</v>
      </c>
      <c r="D21" s="34">
        <v>43883.8</v>
      </c>
      <c r="E21" s="34">
        <v>18518.24</v>
      </c>
      <c r="F21" s="34">
        <v>612453.96</v>
      </c>
      <c r="G21" s="40">
        <v>227188.06</v>
      </c>
      <c r="H21" s="640">
        <v>2.6958017071847875</v>
      </c>
      <c r="I21" s="119"/>
    </row>
    <row r="22" spans="2:9" ht="15.75" customHeight="1">
      <c r="B22" s="358" t="s">
        <v>83</v>
      </c>
      <c r="C22" s="34">
        <v>1558110.15</v>
      </c>
      <c r="D22" s="34">
        <v>131889.7</v>
      </c>
      <c r="E22" s="34">
        <v>198489.49</v>
      </c>
      <c r="F22" s="34">
        <v>1888489.34</v>
      </c>
      <c r="G22" s="40">
        <v>1130064.71</v>
      </c>
      <c r="H22" s="640">
        <v>1.671133806133987</v>
      </c>
      <c r="I22" s="119"/>
    </row>
    <row r="23" spans="2:9" ht="15.75" customHeight="1">
      <c r="B23" s="358" t="s">
        <v>84</v>
      </c>
      <c r="C23" s="34">
        <v>1060869.34</v>
      </c>
      <c r="D23" s="34">
        <v>55779.07</v>
      </c>
      <c r="E23" s="34">
        <v>217148.36</v>
      </c>
      <c r="F23" s="34">
        <v>1333796.77</v>
      </c>
      <c r="G23" s="40">
        <v>664127.82</v>
      </c>
      <c r="H23" s="640">
        <v>2.008343469183386</v>
      </c>
      <c r="I23" s="119"/>
    </row>
    <row r="24" spans="2:9" ht="15.75" customHeight="1">
      <c r="B24" s="358" t="s">
        <v>85</v>
      </c>
      <c r="C24" s="34">
        <v>1233097.07</v>
      </c>
      <c r="D24" s="34">
        <v>61470.51</v>
      </c>
      <c r="E24" s="34">
        <v>363071.58</v>
      </c>
      <c r="F24" s="34">
        <v>1657639.16</v>
      </c>
      <c r="G24" s="40">
        <v>984932.18</v>
      </c>
      <c r="H24" s="640">
        <v>1.6829982750690486</v>
      </c>
      <c r="I24" s="119"/>
    </row>
    <row r="25" spans="2:9" ht="15.75" customHeight="1">
      <c r="B25" s="358" t="s">
        <v>86</v>
      </c>
      <c r="C25" s="34">
        <v>1456694.46</v>
      </c>
      <c r="D25" s="34">
        <v>37908.45</v>
      </c>
      <c r="E25" s="34">
        <v>567593.47</v>
      </c>
      <c r="F25" s="34">
        <v>2062196.38</v>
      </c>
      <c r="G25" s="40">
        <v>1253231.99</v>
      </c>
      <c r="H25" s="640">
        <v>1.645502505884805</v>
      </c>
      <c r="I25" s="119"/>
    </row>
    <row r="26" spans="2:9" ht="15.75" customHeight="1" thickBot="1">
      <c r="B26" s="369" t="s">
        <v>87</v>
      </c>
      <c r="C26" s="36">
        <v>1255597.92</v>
      </c>
      <c r="D26" s="37">
        <v>32330.7</v>
      </c>
      <c r="E26" s="37">
        <v>1126544.08</v>
      </c>
      <c r="F26" s="37">
        <v>2414472.7</v>
      </c>
      <c r="G26" s="41">
        <v>1817553.12</v>
      </c>
      <c r="H26" s="641">
        <v>1.328419331150003</v>
      </c>
      <c r="I26" s="119"/>
    </row>
    <row r="27" spans="2:9" ht="24.75" customHeight="1" thickBot="1" thickTop="1">
      <c r="B27" s="360" t="s">
        <v>1</v>
      </c>
      <c r="C27" s="364">
        <v>8678151.709999997</v>
      </c>
      <c r="D27" s="364">
        <v>429800.83</v>
      </c>
      <c r="E27" s="364">
        <v>2512679.91</v>
      </c>
      <c r="F27" s="364">
        <v>11620632.449999997</v>
      </c>
      <c r="G27" s="365">
        <v>7472451.5200000005</v>
      </c>
      <c r="H27" s="642">
        <v>1.5551298551616426</v>
      </c>
      <c r="I27" s="120"/>
    </row>
    <row r="28" spans="7:8" ht="15" customHeight="1">
      <c r="G28" s="6"/>
      <c r="H28" s="6"/>
    </row>
    <row r="29" spans="2:8" ht="18" customHeight="1">
      <c r="B29" s="115" t="s">
        <v>340</v>
      </c>
      <c r="C29" s="115"/>
      <c r="D29" s="115"/>
      <c r="E29" s="115"/>
      <c r="F29" s="115"/>
      <c r="G29" s="115"/>
      <c r="H29" s="115"/>
    </row>
    <row r="30" spans="2:8" ht="6" customHeight="1">
      <c r="B30" s="3"/>
      <c r="E30" s="11"/>
      <c r="G30" s="6"/>
      <c r="H30" s="6"/>
    </row>
    <row r="31" spans="2:8" ht="15" customHeight="1">
      <c r="B31" s="5" t="s">
        <v>76</v>
      </c>
      <c r="C31" s="10"/>
      <c r="D31" s="10"/>
      <c r="E31" s="10"/>
      <c r="F31" s="10"/>
      <c r="G31" s="6"/>
      <c r="H31" s="6"/>
    </row>
    <row r="32" spans="2:8" ht="11.25" customHeight="1" thickBot="1">
      <c r="B32" s="3"/>
      <c r="C32" s="3"/>
      <c r="E32" s="22"/>
      <c r="F32" s="22"/>
      <c r="G32" s="6"/>
      <c r="H32" s="6" t="s">
        <v>88</v>
      </c>
    </row>
    <row r="33" spans="2:8" ht="54" customHeight="1" thickBot="1">
      <c r="B33" s="353" t="s">
        <v>101</v>
      </c>
      <c r="C33" s="402" t="s">
        <v>334</v>
      </c>
      <c r="D33" s="403" t="s">
        <v>335</v>
      </c>
      <c r="E33" s="402" t="s">
        <v>336</v>
      </c>
      <c r="F33" s="402" t="s">
        <v>359</v>
      </c>
      <c r="G33" s="395" t="s">
        <v>360</v>
      </c>
      <c r="H33" s="356" t="s">
        <v>361</v>
      </c>
    </row>
    <row r="34" spans="2:8" ht="15.75" customHeight="1" thickTop="1">
      <c r="B34" s="357" t="s">
        <v>414</v>
      </c>
      <c r="C34" s="34">
        <v>1324764.29</v>
      </c>
      <c r="D34" s="34">
        <v>50182.62</v>
      </c>
      <c r="E34" s="34">
        <v>582804.32</v>
      </c>
      <c r="F34" s="34">
        <v>1957751.23</v>
      </c>
      <c r="G34" s="39">
        <v>1056574.97</v>
      </c>
      <c r="H34" s="361">
        <v>1.8529222114735502</v>
      </c>
    </row>
    <row r="35" spans="2:8" ht="15.75" customHeight="1">
      <c r="B35" s="358" t="s">
        <v>415</v>
      </c>
      <c r="C35" s="34">
        <v>260703.2</v>
      </c>
      <c r="D35" s="34">
        <v>30503.15</v>
      </c>
      <c r="E35" s="34">
        <v>152357.99</v>
      </c>
      <c r="F35" s="34">
        <v>443564.34</v>
      </c>
      <c r="G35" s="40">
        <v>288621.3</v>
      </c>
      <c r="H35" s="361">
        <v>1.5368385493378347</v>
      </c>
    </row>
    <row r="36" spans="2:8" ht="15.75" customHeight="1">
      <c r="B36" s="358" t="s">
        <v>416</v>
      </c>
      <c r="C36" s="34">
        <v>118942.74</v>
      </c>
      <c r="D36" s="34">
        <v>1057.71</v>
      </c>
      <c r="E36" s="34">
        <v>14708.75</v>
      </c>
      <c r="F36" s="34">
        <v>134709.2</v>
      </c>
      <c r="G36" s="40">
        <v>77676.12</v>
      </c>
      <c r="H36" s="361">
        <v>1.7342421325884958</v>
      </c>
    </row>
    <row r="37" spans="2:8" ht="15.75" customHeight="1">
      <c r="B37" s="358" t="s">
        <v>417</v>
      </c>
      <c r="C37" s="34">
        <v>244559.8</v>
      </c>
      <c r="D37" s="34">
        <v>65.57</v>
      </c>
      <c r="E37" s="34">
        <v>84523.11</v>
      </c>
      <c r="F37" s="34">
        <v>329148.48</v>
      </c>
      <c r="G37" s="40">
        <v>196644.52</v>
      </c>
      <c r="H37" s="361">
        <v>1.673824828680708</v>
      </c>
    </row>
    <row r="38" spans="2:8" ht="15.75" customHeight="1">
      <c r="B38" s="358" t="s">
        <v>418</v>
      </c>
      <c r="C38" s="34">
        <v>408016.55</v>
      </c>
      <c r="D38" s="34">
        <v>19353.05</v>
      </c>
      <c r="E38" s="34">
        <v>198421.3</v>
      </c>
      <c r="F38" s="34">
        <v>625790.9</v>
      </c>
      <c r="G38" s="40">
        <v>332764.96</v>
      </c>
      <c r="H38" s="361">
        <v>1.8805793133988626</v>
      </c>
    </row>
    <row r="39" spans="2:8" ht="15.75" customHeight="1">
      <c r="B39" s="358" t="s">
        <v>419</v>
      </c>
      <c r="C39" s="34">
        <v>107324.38</v>
      </c>
      <c r="D39" s="34">
        <v>955.53</v>
      </c>
      <c r="E39" s="34">
        <v>17242.73</v>
      </c>
      <c r="F39" s="34">
        <v>125522.64</v>
      </c>
      <c r="G39" s="40">
        <v>76311.38</v>
      </c>
      <c r="H39" s="361">
        <v>1.644874460401578</v>
      </c>
    </row>
    <row r="40" spans="2:8" ht="15.75" customHeight="1">
      <c r="B40" s="358" t="s">
        <v>420</v>
      </c>
      <c r="C40" s="34">
        <v>441046.46</v>
      </c>
      <c r="D40" s="34">
        <v>18933.12</v>
      </c>
      <c r="E40" s="34">
        <v>193551.74</v>
      </c>
      <c r="F40" s="34">
        <v>653531.32</v>
      </c>
      <c r="G40" s="40">
        <v>479305.12</v>
      </c>
      <c r="H40" s="361">
        <v>1.3634974731753333</v>
      </c>
    </row>
    <row r="41" spans="2:8" ht="15.75" customHeight="1">
      <c r="B41" s="358" t="s">
        <v>421</v>
      </c>
      <c r="C41" s="34">
        <v>381249.75</v>
      </c>
      <c r="D41" s="34">
        <v>10275.51</v>
      </c>
      <c r="E41" s="34">
        <v>117048.83</v>
      </c>
      <c r="F41" s="34">
        <v>508574.09</v>
      </c>
      <c r="G41" s="40">
        <v>263116.83</v>
      </c>
      <c r="H41" s="361">
        <v>1.9328831606856915</v>
      </c>
    </row>
    <row r="42" spans="2:8" ht="15.75" customHeight="1">
      <c r="B42" s="358" t="s">
        <v>422</v>
      </c>
      <c r="C42" s="34">
        <v>1597216.34</v>
      </c>
      <c r="D42" s="34">
        <v>65076.25</v>
      </c>
      <c r="E42" s="34">
        <v>364946.74</v>
      </c>
      <c r="F42" s="34">
        <v>2027239.33</v>
      </c>
      <c r="G42" s="40">
        <v>1458734.29</v>
      </c>
      <c r="H42" s="361">
        <v>1.389724875803117</v>
      </c>
    </row>
    <row r="43" spans="2:8" ht="15.75" customHeight="1">
      <c r="B43" s="358" t="s">
        <v>423</v>
      </c>
      <c r="C43" s="34">
        <v>208652.26</v>
      </c>
      <c r="D43" s="34">
        <v>10592.61</v>
      </c>
      <c r="E43" s="34">
        <v>88820.65</v>
      </c>
      <c r="F43" s="34">
        <v>308065.52</v>
      </c>
      <c r="G43" s="40">
        <v>172063.11</v>
      </c>
      <c r="H43" s="361">
        <v>1.7904216656318712</v>
      </c>
    </row>
    <row r="44" spans="2:8" ht="15.75" customHeight="1">
      <c r="B44" s="358" t="s">
        <v>424</v>
      </c>
      <c r="C44" s="34">
        <v>354526.55</v>
      </c>
      <c r="D44" s="34">
        <v>4219.64</v>
      </c>
      <c r="E44" s="34">
        <v>198535.73</v>
      </c>
      <c r="F44" s="34">
        <v>557281.92</v>
      </c>
      <c r="G44" s="40">
        <v>451874.07</v>
      </c>
      <c r="H44" s="361">
        <v>1.2332681979295692</v>
      </c>
    </row>
    <row r="45" spans="2:8" ht="15.75" customHeight="1">
      <c r="B45" s="358" t="s">
        <v>425</v>
      </c>
      <c r="C45" s="34">
        <v>1515577.94</v>
      </c>
      <c r="D45" s="34">
        <v>110297.7</v>
      </c>
      <c r="E45" s="34">
        <v>41222.77</v>
      </c>
      <c r="F45" s="34">
        <v>1667098.41</v>
      </c>
      <c r="G45" s="40">
        <v>1183149.52</v>
      </c>
      <c r="H45" s="361">
        <v>1.4090344304074098</v>
      </c>
    </row>
    <row r="46" spans="2:8" ht="15.75" customHeight="1">
      <c r="B46" s="358" t="s">
        <v>426</v>
      </c>
      <c r="C46" s="34">
        <v>167472.54</v>
      </c>
      <c r="D46" s="34">
        <v>4814.66</v>
      </c>
      <c r="E46" s="34">
        <v>34559.31</v>
      </c>
      <c r="F46" s="34">
        <v>206846.51</v>
      </c>
      <c r="G46" s="40">
        <v>106261.85</v>
      </c>
      <c r="H46" s="361">
        <v>1.9465735821463703</v>
      </c>
    </row>
    <row r="47" spans="2:8" ht="15.75" customHeight="1">
      <c r="B47" s="358" t="s">
        <v>427</v>
      </c>
      <c r="C47" s="34">
        <v>129541.52</v>
      </c>
      <c r="D47" s="34">
        <v>13146.3</v>
      </c>
      <c r="E47" s="34">
        <v>30193.46</v>
      </c>
      <c r="F47" s="34">
        <v>172881.28</v>
      </c>
      <c r="G47" s="40">
        <v>156059.86</v>
      </c>
      <c r="H47" s="361">
        <v>1.1077882550964737</v>
      </c>
    </row>
    <row r="48" spans="2:8" ht="15.75" customHeight="1">
      <c r="B48" s="358" t="s">
        <v>428</v>
      </c>
      <c r="C48" s="34">
        <v>389396.3</v>
      </c>
      <c r="D48" s="34">
        <v>59077.27</v>
      </c>
      <c r="E48" s="34">
        <v>61373.76</v>
      </c>
      <c r="F48" s="34">
        <v>509847.33</v>
      </c>
      <c r="G48" s="40">
        <v>338976.06</v>
      </c>
      <c r="H48" s="361">
        <v>1.5040806421550827</v>
      </c>
    </row>
    <row r="49" spans="2:8" ht="15.75" customHeight="1">
      <c r="B49" s="358" t="s">
        <v>429</v>
      </c>
      <c r="C49" s="34">
        <v>55655.07</v>
      </c>
      <c r="D49" s="34">
        <v>2375.43</v>
      </c>
      <c r="E49" s="34">
        <v>21995.48</v>
      </c>
      <c r="F49" s="34">
        <v>80025.98</v>
      </c>
      <c r="G49" s="40">
        <v>85213.58</v>
      </c>
      <c r="H49" s="361">
        <v>0.9391223793202915</v>
      </c>
    </row>
    <row r="50" spans="2:8" ht="15.75" customHeight="1">
      <c r="B50" s="358" t="s">
        <v>430</v>
      </c>
      <c r="C50" s="34">
        <v>876965.44</v>
      </c>
      <c r="D50" s="34">
        <v>25836.99</v>
      </c>
      <c r="E50" s="34">
        <v>275236.17</v>
      </c>
      <c r="F50" s="34">
        <v>1178038.6</v>
      </c>
      <c r="G50" s="40">
        <v>689215.12</v>
      </c>
      <c r="H50" s="361">
        <v>1.7092465992330528</v>
      </c>
    </row>
    <row r="51" spans="2:8" ht="15.75" customHeight="1">
      <c r="B51" s="358" t="s">
        <v>431</v>
      </c>
      <c r="C51" s="34">
        <v>42619.81</v>
      </c>
      <c r="D51" s="34">
        <v>3034.38</v>
      </c>
      <c r="E51" s="34">
        <v>10784.49</v>
      </c>
      <c r="F51" s="34">
        <v>56438.68</v>
      </c>
      <c r="G51" s="40">
        <v>27259.07</v>
      </c>
      <c r="H51" s="361">
        <v>2.0704550815563403</v>
      </c>
    </row>
    <row r="52" spans="2:8" ht="15.75" customHeight="1" thickBot="1">
      <c r="B52" s="369" t="s">
        <v>400</v>
      </c>
      <c r="C52" s="36">
        <v>53920.79</v>
      </c>
      <c r="D52" s="37">
        <v>3.35</v>
      </c>
      <c r="E52" s="37">
        <v>24352.58</v>
      </c>
      <c r="F52" s="37">
        <v>78276.72</v>
      </c>
      <c r="G52" s="41">
        <v>32629.8</v>
      </c>
      <c r="H52" s="362">
        <v>2.3989334902451134</v>
      </c>
    </row>
    <row r="53" spans="2:8" ht="24.75" customHeight="1" thickBot="1" thickTop="1">
      <c r="B53" s="360" t="s">
        <v>1</v>
      </c>
      <c r="C53" s="364">
        <v>8678151.729999999</v>
      </c>
      <c r="D53" s="364">
        <v>429800.84</v>
      </c>
      <c r="E53" s="364">
        <v>2512679.91</v>
      </c>
      <c r="F53" s="364">
        <v>11620632.479999997</v>
      </c>
      <c r="G53" s="365">
        <v>7472451.530000001</v>
      </c>
      <c r="H53" s="363">
        <v>1.5551298570952383</v>
      </c>
    </row>
    <row r="54" ht="12.75">
      <c r="L54" s="16"/>
    </row>
  </sheetData>
  <sheetProtection/>
  <hyperlinks>
    <hyperlink ref="J1" location="INDICE!A1" display="VOLVER AL ÍNDICE"/>
    <hyperlink ref="J1:K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>
    <tabColor rgb="FF66FFFF"/>
  </sheetPr>
  <dimension ref="A1:Q54"/>
  <sheetViews>
    <sheetView showGridLines="0" zoomScalePageLayoutView="0" workbookViewId="0" topLeftCell="D13">
      <selection activeCell="E62" sqref="E62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2.140625" style="6" customWidth="1"/>
    <col min="4" max="4" width="12.00390625" style="6" customWidth="1"/>
    <col min="5" max="5" width="14.57421875" style="6" customWidth="1"/>
    <col min="6" max="6" width="16.57421875" style="6" customWidth="1"/>
    <col min="7" max="7" width="12.421875" style="10" customWidth="1"/>
    <col min="8" max="8" width="12.140625" style="6" customWidth="1"/>
    <col min="9" max="9" width="16.00390625" style="6" customWidth="1"/>
    <col min="10" max="10" width="9.28125" style="6" customWidth="1"/>
    <col min="11" max="16384" width="9.140625" style="6" customWidth="1"/>
  </cols>
  <sheetData>
    <row r="1" spans="1:12" ht="19.5" thickBot="1" thickTop="1">
      <c r="A1" s="7"/>
      <c r="B1" s="2" t="s">
        <v>356</v>
      </c>
      <c r="J1" s="10"/>
      <c r="K1" s="547" t="s">
        <v>180</v>
      </c>
      <c r="L1" s="548"/>
    </row>
    <row r="2" spans="1:2" ht="12" customHeight="1" thickTop="1">
      <c r="A2" s="7"/>
      <c r="B2" s="2"/>
    </row>
    <row r="3" spans="1:2" ht="18">
      <c r="A3" s="7"/>
      <c r="B3" s="2" t="s">
        <v>259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76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F6" s="15" t="s">
        <v>88</v>
      </c>
      <c r="G6" s="15"/>
      <c r="H6" s="24"/>
    </row>
    <row r="7" spans="1:9" ht="73.5" customHeight="1" thickBot="1">
      <c r="A7" s="7"/>
      <c r="B7" s="353" t="s">
        <v>74</v>
      </c>
      <c r="C7" s="521" t="s">
        <v>80</v>
      </c>
      <c r="D7" s="354" t="s">
        <v>26</v>
      </c>
      <c r="E7" s="355" t="s">
        <v>71</v>
      </c>
      <c r="F7" s="592" t="s">
        <v>410</v>
      </c>
      <c r="G7" s="593"/>
      <c r="H7" s="25"/>
      <c r="I7" s="228"/>
    </row>
    <row r="8" spans="1:9" ht="15.75" customHeight="1" thickTop="1">
      <c r="A8" s="7"/>
      <c r="B8" s="357" t="s">
        <v>414</v>
      </c>
      <c r="C8" s="59">
        <v>9719060.76</v>
      </c>
      <c r="D8" s="59">
        <v>8817884.5</v>
      </c>
      <c r="E8" s="65">
        <v>901176.26</v>
      </c>
      <c r="F8" s="522">
        <v>0.09272256674316745</v>
      </c>
      <c r="G8" s="651"/>
      <c r="H8" s="12"/>
      <c r="I8" s="228"/>
    </row>
    <row r="9" spans="1:9" ht="15.75" customHeight="1">
      <c r="A9" s="7"/>
      <c r="B9" s="358" t="s">
        <v>415</v>
      </c>
      <c r="C9" s="59">
        <v>1724664.23</v>
      </c>
      <c r="D9" s="59">
        <v>1569721.19</v>
      </c>
      <c r="E9" s="61">
        <v>154943.04</v>
      </c>
      <c r="F9" s="510">
        <v>0.0898395393751512</v>
      </c>
      <c r="G9" s="594"/>
      <c r="H9" s="12"/>
      <c r="I9" s="228"/>
    </row>
    <row r="10" spans="1:9" ht="15.75" customHeight="1">
      <c r="A10" s="7"/>
      <c r="B10" s="358" t="s">
        <v>416</v>
      </c>
      <c r="C10" s="59">
        <v>983800.34</v>
      </c>
      <c r="D10" s="59">
        <v>926767.26</v>
      </c>
      <c r="E10" s="61">
        <v>57033.07999999984</v>
      </c>
      <c r="F10" s="514">
        <v>0.05797221009295427</v>
      </c>
      <c r="G10" s="594"/>
      <c r="H10" s="12"/>
      <c r="I10" s="228"/>
    </row>
    <row r="11" spans="1:9" ht="15.75" customHeight="1">
      <c r="A11" s="7"/>
      <c r="B11" s="358" t="s">
        <v>417</v>
      </c>
      <c r="C11" s="59">
        <v>1541528.3</v>
      </c>
      <c r="D11" s="59">
        <v>1409024.34</v>
      </c>
      <c r="E11" s="61">
        <v>132503.96</v>
      </c>
      <c r="F11" s="514">
        <v>0.08595622928232986</v>
      </c>
      <c r="G11" s="594"/>
      <c r="H11" s="12"/>
      <c r="I11" s="228"/>
    </row>
    <row r="12" spans="1:9" ht="15.75" customHeight="1">
      <c r="A12" s="7"/>
      <c r="B12" s="358" t="s">
        <v>418</v>
      </c>
      <c r="C12" s="59">
        <v>2645385.53</v>
      </c>
      <c r="D12" s="59">
        <v>2352359.59</v>
      </c>
      <c r="E12" s="61">
        <v>293025.9399999995</v>
      </c>
      <c r="F12" s="514">
        <v>0.11076870901308646</v>
      </c>
      <c r="G12" s="594"/>
      <c r="H12" s="12"/>
      <c r="I12" s="228"/>
    </row>
    <row r="13" spans="1:9" ht="15.75" customHeight="1">
      <c r="A13" s="7"/>
      <c r="B13" s="358" t="s">
        <v>419</v>
      </c>
      <c r="C13" s="59">
        <v>628869.36</v>
      </c>
      <c r="D13" s="59">
        <v>579658.1</v>
      </c>
      <c r="E13" s="61">
        <v>49211.25999999978</v>
      </c>
      <c r="F13" s="509">
        <v>0.07825355014911171</v>
      </c>
      <c r="G13" s="594"/>
      <c r="H13" s="12"/>
      <c r="I13" s="228"/>
    </row>
    <row r="14" spans="1:9" ht="15.75" customHeight="1">
      <c r="A14" s="7"/>
      <c r="B14" s="358" t="s">
        <v>420</v>
      </c>
      <c r="C14" s="59">
        <v>2600354.14</v>
      </c>
      <c r="D14" s="59">
        <v>2426127.94</v>
      </c>
      <c r="E14" s="61">
        <v>174226.2</v>
      </c>
      <c r="F14" s="509">
        <v>0.06700095087817529</v>
      </c>
      <c r="G14" s="594"/>
      <c r="H14" s="12"/>
      <c r="I14" s="228"/>
    </row>
    <row r="15" spans="1:9" ht="15.75" customHeight="1">
      <c r="A15" s="7"/>
      <c r="B15" s="358" t="s">
        <v>421</v>
      </c>
      <c r="C15" s="59">
        <v>2179329.67</v>
      </c>
      <c r="D15" s="59">
        <v>1933872.41</v>
      </c>
      <c r="E15" s="61">
        <v>245457.26</v>
      </c>
      <c r="F15" s="510">
        <v>0.11262970599578896</v>
      </c>
      <c r="G15" s="594"/>
      <c r="H15" s="12"/>
      <c r="I15" s="228"/>
    </row>
    <row r="16" spans="1:9" ht="15.75" customHeight="1">
      <c r="A16" s="7"/>
      <c r="B16" s="358" t="s">
        <v>422</v>
      </c>
      <c r="C16" s="59">
        <v>10654209.04</v>
      </c>
      <c r="D16" s="59">
        <v>10085704.000000002</v>
      </c>
      <c r="E16" s="61">
        <v>568505.0399999972</v>
      </c>
      <c r="F16" s="514">
        <v>0.053359666387773196</v>
      </c>
      <c r="G16" s="594"/>
      <c r="H16" s="12"/>
      <c r="I16" s="228"/>
    </row>
    <row r="17" spans="1:9" ht="15.75" customHeight="1">
      <c r="A17" s="7"/>
      <c r="B17" s="358" t="s">
        <v>423</v>
      </c>
      <c r="C17" s="59">
        <v>1189648.16</v>
      </c>
      <c r="D17" s="59">
        <v>1053645.75</v>
      </c>
      <c r="E17" s="61">
        <v>136002.41</v>
      </c>
      <c r="F17" s="509">
        <v>0.11432154024430209</v>
      </c>
      <c r="G17" s="594"/>
      <c r="H17" s="12"/>
      <c r="I17" s="228"/>
    </row>
    <row r="18" spans="1:9" ht="15.75" customHeight="1">
      <c r="A18" s="7"/>
      <c r="B18" s="358" t="s">
        <v>424</v>
      </c>
      <c r="C18" s="59">
        <v>2625352.2</v>
      </c>
      <c r="D18" s="59">
        <v>2519944.35</v>
      </c>
      <c r="E18" s="61">
        <v>105407.85</v>
      </c>
      <c r="F18" s="510">
        <v>0.040149984447800977</v>
      </c>
      <c r="G18" s="594"/>
      <c r="H18" s="12"/>
      <c r="I18" s="228"/>
    </row>
    <row r="19" spans="1:9" ht="15.75" customHeight="1">
      <c r="A19" s="7"/>
      <c r="B19" s="358" t="s">
        <v>425</v>
      </c>
      <c r="C19" s="59">
        <v>8516533.02</v>
      </c>
      <c r="D19" s="59">
        <v>8032584.13</v>
      </c>
      <c r="E19" s="61">
        <v>483948.89</v>
      </c>
      <c r="F19" s="509">
        <v>0.05682463613579692</v>
      </c>
      <c r="G19" s="594"/>
      <c r="H19" s="12"/>
      <c r="I19" s="228"/>
    </row>
    <row r="20" spans="1:9" ht="15.75" customHeight="1">
      <c r="A20" s="7"/>
      <c r="B20" s="358" t="s">
        <v>426</v>
      </c>
      <c r="C20" s="59">
        <v>1386737.79</v>
      </c>
      <c r="D20" s="59">
        <v>1286153.13</v>
      </c>
      <c r="E20" s="61">
        <v>100584.66</v>
      </c>
      <c r="F20" s="510">
        <v>0.07253329412765203</v>
      </c>
      <c r="G20" s="594"/>
      <c r="H20" s="12"/>
      <c r="I20" s="228"/>
    </row>
    <row r="21" spans="1:9" ht="15.75" customHeight="1">
      <c r="A21" s="7"/>
      <c r="B21" s="358" t="s">
        <v>427</v>
      </c>
      <c r="C21" s="59">
        <v>763001.01</v>
      </c>
      <c r="D21" s="59">
        <v>746179.59</v>
      </c>
      <c r="E21" s="61">
        <v>16821.42</v>
      </c>
      <c r="F21" s="509">
        <v>0.02204639283505017</v>
      </c>
      <c r="G21" s="594"/>
      <c r="H21" s="12"/>
      <c r="I21" s="228"/>
    </row>
    <row r="22" spans="1:9" ht="15.75" customHeight="1">
      <c r="A22" s="7"/>
      <c r="B22" s="358" t="s">
        <v>428</v>
      </c>
      <c r="C22" s="59">
        <v>2776029.91</v>
      </c>
      <c r="D22" s="59">
        <v>2605158.64</v>
      </c>
      <c r="E22" s="61">
        <v>170871.27</v>
      </c>
      <c r="F22" s="509">
        <v>0.06155238795679963</v>
      </c>
      <c r="G22" s="594"/>
      <c r="H22" s="12"/>
      <c r="I22" s="228"/>
    </row>
    <row r="23" spans="1:9" ht="15.75" customHeight="1">
      <c r="A23" s="7"/>
      <c r="B23" s="358" t="s">
        <v>429</v>
      </c>
      <c r="C23" s="59">
        <v>343642.63</v>
      </c>
      <c r="D23" s="59">
        <v>348830.23</v>
      </c>
      <c r="E23" s="61">
        <v>-5187.599999999977</v>
      </c>
      <c r="F23" s="513">
        <v>-0.015095915195387652</v>
      </c>
      <c r="G23" s="594"/>
      <c r="H23" s="12"/>
      <c r="I23" s="228"/>
    </row>
    <row r="24" spans="1:9" ht="15.75" customHeight="1">
      <c r="A24" s="7"/>
      <c r="B24" s="358" t="s">
        <v>430</v>
      </c>
      <c r="C24" s="59">
        <v>5608646.180000001</v>
      </c>
      <c r="D24" s="59">
        <v>5119822.7</v>
      </c>
      <c r="E24" s="61">
        <v>488823.48</v>
      </c>
      <c r="F24" s="509">
        <v>0.08715534271766104</v>
      </c>
      <c r="G24" s="594"/>
      <c r="H24" s="12"/>
      <c r="I24" s="228"/>
    </row>
    <row r="25" spans="1:9" ht="15.75" customHeight="1">
      <c r="A25" s="7"/>
      <c r="B25" s="358" t="s">
        <v>431</v>
      </c>
      <c r="C25" s="59">
        <v>299983.99</v>
      </c>
      <c r="D25" s="59">
        <v>270804.38</v>
      </c>
      <c r="E25" s="61">
        <v>29179.61</v>
      </c>
      <c r="F25" s="509">
        <v>0.09727055767209439</v>
      </c>
      <c r="G25" s="594"/>
      <c r="H25" s="12"/>
      <c r="I25" s="228"/>
    </row>
    <row r="26" spans="1:9" ht="15.75" customHeight="1" thickBot="1">
      <c r="A26" s="7"/>
      <c r="B26" s="369" t="s">
        <v>400</v>
      </c>
      <c r="C26" s="62">
        <v>313181.93</v>
      </c>
      <c r="D26" s="64">
        <v>267535.01</v>
      </c>
      <c r="E26" s="63">
        <v>45646.92</v>
      </c>
      <c r="F26" s="511">
        <v>0.14575208729315892</v>
      </c>
      <c r="G26" s="594"/>
      <c r="H26" s="12"/>
      <c r="I26" s="228"/>
    </row>
    <row r="27" spans="1:9" ht="24.75" customHeight="1" thickBot="1" thickTop="1">
      <c r="A27" s="7"/>
      <c r="B27" s="360" t="s">
        <v>1</v>
      </c>
      <c r="C27" s="370">
        <v>56499958.19</v>
      </c>
      <c r="D27" s="370">
        <v>52351777.24000001</v>
      </c>
      <c r="E27" s="381">
        <v>4148180.949999988</v>
      </c>
      <c r="F27" s="512">
        <v>0.07341918618860466</v>
      </c>
      <c r="G27" s="594"/>
      <c r="H27" s="12"/>
      <c r="I27" s="228"/>
    </row>
    <row r="28" ht="18" customHeight="1">
      <c r="I28" s="228"/>
    </row>
    <row r="29" spans="2:9" ht="39" customHeight="1">
      <c r="B29" s="115" t="s">
        <v>333</v>
      </c>
      <c r="C29" s="115"/>
      <c r="D29" s="115"/>
      <c r="E29" s="115"/>
      <c r="F29" s="115"/>
      <c r="G29" s="115"/>
      <c r="H29" s="115"/>
      <c r="I29" s="115"/>
    </row>
    <row r="30" ht="6" customHeight="1">
      <c r="G30" s="6"/>
    </row>
    <row r="31" spans="2:7" ht="15" customHeight="1">
      <c r="B31" s="5" t="s">
        <v>76</v>
      </c>
      <c r="G31" s="6"/>
    </row>
    <row r="32" spans="7:9" ht="11.25" customHeight="1" thickBot="1">
      <c r="G32" s="6"/>
      <c r="I32" s="6" t="s">
        <v>88</v>
      </c>
    </row>
    <row r="33" spans="2:9" ht="51">
      <c r="B33" s="515" t="s">
        <v>101</v>
      </c>
      <c r="C33" s="517"/>
      <c r="D33" s="517" t="s">
        <v>72</v>
      </c>
      <c r="E33" s="518"/>
      <c r="F33" s="517"/>
      <c r="G33" s="517" t="s">
        <v>73</v>
      </c>
      <c r="H33" s="518"/>
      <c r="I33" s="519" t="s">
        <v>179</v>
      </c>
    </row>
    <row r="34" spans="2:9" ht="44.25" thickBot="1">
      <c r="B34" s="516"/>
      <c r="C34" s="366" t="s">
        <v>323</v>
      </c>
      <c r="D34" s="367" t="s">
        <v>67</v>
      </c>
      <c r="E34" s="368" t="s">
        <v>326</v>
      </c>
      <c r="F34" s="366" t="s">
        <v>324</v>
      </c>
      <c r="G34" s="367" t="s">
        <v>68</v>
      </c>
      <c r="H34" s="368" t="s">
        <v>325</v>
      </c>
      <c r="I34" s="520"/>
    </row>
    <row r="35" spans="2:17" ht="15.75" customHeight="1" thickTop="1">
      <c r="B35" s="357" t="s">
        <v>414</v>
      </c>
      <c r="C35" s="81">
        <v>582</v>
      </c>
      <c r="D35" s="54">
        <f>C35/($C35+$F35)</f>
        <v>0.7698412698412699</v>
      </c>
      <c r="E35" s="65">
        <v>1088053.56</v>
      </c>
      <c r="F35" s="81">
        <v>174</v>
      </c>
      <c r="G35" s="54">
        <f aca="true" t="shared" si="0" ref="G35:G54">F35/($C35+$F35)</f>
        <v>0.23015873015873015</v>
      </c>
      <c r="H35" s="65">
        <v>186877.3</v>
      </c>
      <c r="I35" s="383">
        <v>901176.26</v>
      </c>
      <c r="J35" s="14"/>
      <c r="K35" s="542"/>
      <c r="L35" s="543"/>
      <c r="M35" s="532"/>
      <c r="N35" s="542"/>
      <c r="O35" s="543"/>
      <c r="P35" s="532"/>
      <c r="Q35" s="544"/>
    </row>
    <row r="36" spans="2:17" ht="15.75" customHeight="1">
      <c r="B36" s="358" t="s">
        <v>415</v>
      </c>
      <c r="C36" s="81">
        <v>442</v>
      </c>
      <c r="D36" s="54">
        <f aca="true" t="shared" si="1" ref="D36:D54">C36/($C36+$F36)</f>
        <v>0.630527817403709</v>
      </c>
      <c r="E36" s="61">
        <v>186211.01</v>
      </c>
      <c r="F36" s="81">
        <v>259</v>
      </c>
      <c r="G36" s="54">
        <f t="shared" si="0"/>
        <v>0.369472182596291</v>
      </c>
      <c r="H36" s="61">
        <v>31267.970000000205</v>
      </c>
      <c r="I36" s="383">
        <v>154943.04</v>
      </c>
      <c r="J36" s="14"/>
      <c r="K36" s="542"/>
      <c r="L36" s="543"/>
      <c r="M36" s="532"/>
      <c r="N36" s="542"/>
      <c r="O36" s="543"/>
      <c r="P36" s="532"/>
      <c r="Q36" s="544"/>
    </row>
    <row r="37" spans="2:17" ht="15.75" customHeight="1">
      <c r="B37" s="358" t="s">
        <v>416</v>
      </c>
      <c r="C37" s="81">
        <v>51</v>
      </c>
      <c r="D37" s="54">
        <f t="shared" si="1"/>
        <v>0.6710526315789473</v>
      </c>
      <c r="E37" s="61">
        <v>71447.53</v>
      </c>
      <c r="F37" s="81">
        <v>25</v>
      </c>
      <c r="G37" s="54">
        <f t="shared" si="0"/>
        <v>0.32894736842105265</v>
      </c>
      <c r="H37" s="61">
        <v>14414.450000000157</v>
      </c>
      <c r="I37" s="383">
        <v>57033.07999999984</v>
      </c>
      <c r="J37" s="14"/>
      <c r="K37" s="542"/>
      <c r="L37" s="543"/>
      <c r="M37" s="532"/>
      <c r="N37" s="542"/>
      <c r="O37" s="543"/>
      <c r="P37" s="532"/>
      <c r="Q37" s="544"/>
    </row>
    <row r="38" spans="2:17" ht="15.75" customHeight="1">
      <c r="B38" s="358" t="s">
        <v>417</v>
      </c>
      <c r="C38" s="81">
        <v>48</v>
      </c>
      <c r="D38" s="54">
        <f t="shared" si="1"/>
        <v>0.8571428571428571</v>
      </c>
      <c r="E38" s="61">
        <v>148394.87</v>
      </c>
      <c r="F38" s="81">
        <v>8</v>
      </c>
      <c r="G38" s="54">
        <f t="shared" si="0"/>
        <v>0.14285714285714285</v>
      </c>
      <c r="H38" s="61">
        <v>15890.9099999998</v>
      </c>
      <c r="I38" s="383">
        <v>132503.96</v>
      </c>
      <c r="J38" s="14"/>
      <c r="K38" s="542"/>
      <c r="L38" s="543"/>
      <c r="M38" s="532"/>
      <c r="N38" s="542"/>
      <c r="O38" s="543"/>
      <c r="P38" s="532"/>
      <c r="Q38" s="544"/>
    </row>
    <row r="39" spans="2:17" ht="15.75" customHeight="1">
      <c r="B39" s="358" t="s">
        <v>418</v>
      </c>
      <c r="C39" s="81">
        <v>66</v>
      </c>
      <c r="D39" s="54">
        <f t="shared" si="1"/>
        <v>0.7857142857142857</v>
      </c>
      <c r="E39" s="61">
        <v>332563.22</v>
      </c>
      <c r="F39" s="81">
        <v>18</v>
      </c>
      <c r="G39" s="54">
        <f t="shared" si="0"/>
        <v>0.21428571428571427</v>
      </c>
      <c r="H39" s="61">
        <v>39537.28000000049</v>
      </c>
      <c r="I39" s="383">
        <v>293025.9399999995</v>
      </c>
      <c r="J39" s="14"/>
      <c r="K39" s="542"/>
      <c r="L39" s="543"/>
      <c r="M39" s="532"/>
      <c r="N39" s="542"/>
      <c r="O39" s="543"/>
      <c r="P39" s="532"/>
      <c r="Q39" s="544"/>
    </row>
    <row r="40" spans="2:17" ht="15.75" customHeight="1">
      <c r="B40" s="358" t="s">
        <v>419</v>
      </c>
      <c r="C40" s="81">
        <v>60</v>
      </c>
      <c r="D40" s="54">
        <f t="shared" si="1"/>
        <v>0.6976744186046512</v>
      </c>
      <c r="E40" s="61">
        <v>56712.92</v>
      </c>
      <c r="F40" s="81">
        <v>26</v>
      </c>
      <c r="G40" s="54">
        <f t="shared" si="0"/>
        <v>0.3023255813953488</v>
      </c>
      <c r="H40" s="61">
        <v>7501.660000000222</v>
      </c>
      <c r="I40" s="383">
        <v>49211.25999999978</v>
      </c>
      <c r="J40" s="14"/>
      <c r="K40" s="542"/>
      <c r="L40" s="543"/>
      <c r="M40" s="532"/>
      <c r="N40" s="542"/>
      <c r="O40" s="543"/>
      <c r="P40" s="532"/>
      <c r="Q40" s="544"/>
    </row>
    <row r="41" spans="2:17" ht="15.75" customHeight="1">
      <c r="B41" s="358" t="s">
        <v>420</v>
      </c>
      <c r="C41" s="81">
        <v>1217</v>
      </c>
      <c r="D41" s="54">
        <f t="shared" si="1"/>
        <v>0.6312240663900415</v>
      </c>
      <c r="E41" s="61">
        <v>226990.42</v>
      </c>
      <c r="F41" s="81">
        <v>711</v>
      </c>
      <c r="G41" s="54">
        <f t="shared" si="0"/>
        <v>0.36877593360995853</v>
      </c>
      <c r="H41" s="61">
        <v>52764.22000000029</v>
      </c>
      <c r="I41" s="383">
        <v>174226.2</v>
      </c>
      <c r="J41" s="14"/>
      <c r="K41" s="542"/>
      <c r="L41" s="543"/>
      <c r="M41" s="532"/>
      <c r="N41" s="542"/>
      <c r="O41" s="543"/>
      <c r="P41" s="532"/>
      <c r="Q41" s="544"/>
    </row>
    <row r="42" spans="2:17" ht="15.75" customHeight="1">
      <c r="B42" s="358" t="s">
        <v>421</v>
      </c>
      <c r="C42" s="81">
        <v>481</v>
      </c>
      <c r="D42" s="54">
        <f t="shared" si="1"/>
        <v>0.7527386541471048</v>
      </c>
      <c r="E42" s="61">
        <v>275032.91</v>
      </c>
      <c r="F42" s="81">
        <v>158</v>
      </c>
      <c r="G42" s="54">
        <f t="shared" si="0"/>
        <v>0.24726134585289514</v>
      </c>
      <c r="H42" s="61">
        <v>29575.650000000198</v>
      </c>
      <c r="I42" s="383">
        <v>245457.26</v>
      </c>
      <c r="J42" s="14"/>
      <c r="K42" s="542"/>
      <c r="L42" s="543"/>
      <c r="M42" s="532"/>
      <c r="N42" s="542"/>
      <c r="O42" s="543"/>
      <c r="P42" s="532"/>
      <c r="Q42" s="544"/>
    </row>
    <row r="43" spans="2:17" ht="15.75" customHeight="1">
      <c r="B43" s="358" t="s">
        <v>422</v>
      </c>
      <c r="C43" s="81">
        <v>691</v>
      </c>
      <c r="D43" s="54">
        <f t="shared" si="1"/>
        <v>0.7720670391061453</v>
      </c>
      <c r="E43" s="61">
        <v>661338.55</v>
      </c>
      <c r="F43" s="81">
        <v>204</v>
      </c>
      <c r="G43" s="54">
        <f t="shared" si="0"/>
        <v>0.22793296089385476</v>
      </c>
      <c r="H43" s="61">
        <v>92833.5100000028</v>
      </c>
      <c r="I43" s="383">
        <v>568505.0399999972</v>
      </c>
      <c r="J43" s="14"/>
      <c r="K43" s="542"/>
      <c r="L43" s="543"/>
      <c r="M43" s="532"/>
      <c r="N43" s="542"/>
      <c r="O43" s="543"/>
      <c r="P43" s="532"/>
      <c r="Q43" s="544"/>
    </row>
    <row r="44" spans="2:17" ht="15.75" customHeight="1">
      <c r="B44" s="358" t="s">
        <v>423</v>
      </c>
      <c r="C44" s="81">
        <v>238</v>
      </c>
      <c r="D44" s="54">
        <f t="shared" si="1"/>
        <v>0.6819484240687679</v>
      </c>
      <c r="E44" s="61">
        <v>152028.89</v>
      </c>
      <c r="F44" s="81">
        <v>111</v>
      </c>
      <c r="G44" s="54">
        <f t="shared" si="0"/>
        <v>0.31805157593123207</v>
      </c>
      <c r="H44" s="61">
        <v>16026.480000000098</v>
      </c>
      <c r="I44" s="383">
        <v>136002.41</v>
      </c>
      <c r="J44" s="14"/>
      <c r="K44" s="542"/>
      <c r="L44" s="543"/>
      <c r="M44" s="532"/>
      <c r="N44" s="542"/>
      <c r="O44" s="543"/>
      <c r="P44" s="532"/>
      <c r="Q44" s="544"/>
    </row>
    <row r="45" spans="2:17" ht="15.75" customHeight="1">
      <c r="B45" s="358" t="s">
        <v>424</v>
      </c>
      <c r="C45" s="81">
        <v>184</v>
      </c>
      <c r="D45" s="54">
        <f t="shared" si="1"/>
        <v>0.6133333333333333</v>
      </c>
      <c r="E45" s="61">
        <v>154361.31</v>
      </c>
      <c r="F45" s="81">
        <v>116</v>
      </c>
      <c r="G45" s="54">
        <f t="shared" si="0"/>
        <v>0.38666666666666666</v>
      </c>
      <c r="H45" s="61">
        <v>48953.459999999905</v>
      </c>
      <c r="I45" s="383">
        <v>105407.85</v>
      </c>
      <c r="J45" s="14"/>
      <c r="K45" s="542"/>
      <c r="L45" s="543"/>
      <c r="M45" s="532"/>
      <c r="N45" s="542"/>
      <c r="O45" s="543"/>
      <c r="P45" s="532"/>
      <c r="Q45" s="544"/>
    </row>
    <row r="46" spans="2:17" ht="15.75" customHeight="1">
      <c r="B46" s="358" t="s">
        <v>425</v>
      </c>
      <c r="C46" s="81">
        <v>129</v>
      </c>
      <c r="D46" s="54">
        <f t="shared" si="1"/>
        <v>0.7914110429447853</v>
      </c>
      <c r="E46" s="61">
        <v>521687.04</v>
      </c>
      <c r="F46" s="81">
        <v>34</v>
      </c>
      <c r="G46" s="54">
        <f t="shared" si="0"/>
        <v>0.2085889570552147</v>
      </c>
      <c r="H46" s="61">
        <v>37738.150000000314</v>
      </c>
      <c r="I46" s="383">
        <v>483948.89</v>
      </c>
      <c r="J46" s="14"/>
      <c r="K46" s="542"/>
      <c r="L46" s="543"/>
      <c r="M46" s="532"/>
      <c r="N46" s="542"/>
      <c r="O46" s="543"/>
      <c r="P46" s="532"/>
      <c r="Q46" s="544"/>
    </row>
    <row r="47" spans="2:17" ht="15.75" customHeight="1">
      <c r="B47" s="358" t="s">
        <v>426</v>
      </c>
      <c r="C47" s="81">
        <v>38</v>
      </c>
      <c r="D47" s="54">
        <f t="shared" si="1"/>
        <v>0.8837209302325582</v>
      </c>
      <c r="E47" s="61">
        <v>102805.69</v>
      </c>
      <c r="F47" s="81">
        <v>5</v>
      </c>
      <c r="G47" s="54">
        <f t="shared" si="0"/>
        <v>0.11627906976744186</v>
      </c>
      <c r="H47" s="61">
        <v>2221.0299999998533</v>
      </c>
      <c r="I47" s="383">
        <v>100584.66</v>
      </c>
      <c r="J47" s="14"/>
      <c r="K47" s="542"/>
      <c r="L47" s="543"/>
      <c r="M47" s="532"/>
      <c r="N47" s="542"/>
      <c r="O47" s="543"/>
      <c r="P47" s="532"/>
      <c r="Q47" s="544"/>
    </row>
    <row r="48" spans="2:17" ht="15.75" customHeight="1">
      <c r="B48" s="358" t="s">
        <v>427</v>
      </c>
      <c r="C48" s="81">
        <v>29</v>
      </c>
      <c r="D48" s="54">
        <f t="shared" si="1"/>
        <v>0.6041666666666666</v>
      </c>
      <c r="E48" s="61">
        <v>31405.09</v>
      </c>
      <c r="F48" s="81">
        <v>19</v>
      </c>
      <c r="G48" s="54">
        <f t="shared" si="0"/>
        <v>0.3958333333333333</v>
      </c>
      <c r="H48" s="61">
        <v>14583.67</v>
      </c>
      <c r="I48" s="383">
        <v>16821.42</v>
      </c>
      <c r="J48" s="14"/>
      <c r="K48" s="542"/>
      <c r="L48" s="543"/>
      <c r="M48" s="532"/>
      <c r="N48" s="542"/>
      <c r="O48" s="543"/>
      <c r="P48" s="532"/>
      <c r="Q48" s="544"/>
    </row>
    <row r="49" spans="2:17" ht="15.75" customHeight="1">
      <c r="B49" s="358" t="s">
        <v>428</v>
      </c>
      <c r="C49" s="81">
        <v>157</v>
      </c>
      <c r="D49" s="54">
        <f t="shared" si="1"/>
        <v>0.839572192513369</v>
      </c>
      <c r="E49" s="61">
        <v>186751.62</v>
      </c>
      <c r="F49" s="81">
        <v>30</v>
      </c>
      <c r="G49" s="54">
        <f t="shared" si="0"/>
        <v>0.16042780748663102</v>
      </c>
      <c r="H49" s="61">
        <v>15880.350000000442</v>
      </c>
      <c r="I49" s="383">
        <v>170871.27</v>
      </c>
      <c r="J49" s="14"/>
      <c r="K49" s="542"/>
      <c r="L49" s="543"/>
      <c r="M49" s="532"/>
      <c r="N49" s="542"/>
      <c r="O49" s="543"/>
      <c r="P49" s="532"/>
      <c r="Q49" s="544"/>
    </row>
    <row r="50" spans="2:17" ht="15.75" customHeight="1">
      <c r="B50" s="358" t="s">
        <v>429</v>
      </c>
      <c r="C50" s="81">
        <v>113</v>
      </c>
      <c r="D50" s="54">
        <f t="shared" si="1"/>
        <v>0.7290322580645161</v>
      </c>
      <c r="E50" s="61">
        <v>27437.52</v>
      </c>
      <c r="F50" s="81">
        <v>42</v>
      </c>
      <c r="G50" s="54">
        <f t="shared" si="0"/>
        <v>0.2709677419354839</v>
      </c>
      <c r="H50" s="61">
        <v>32625.12</v>
      </c>
      <c r="I50" s="383">
        <v>-5187.599999999977</v>
      </c>
      <c r="J50" s="14"/>
      <c r="K50" s="542"/>
      <c r="L50" s="543"/>
      <c r="M50" s="532"/>
      <c r="N50" s="542"/>
      <c r="O50" s="543"/>
      <c r="P50" s="532"/>
      <c r="Q50" s="544"/>
    </row>
    <row r="51" spans="2:17" ht="15.75" customHeight="1">
      <c r="B51" s="358" t="s">
        <v>430</v>
      </c>
      <c r="C51" s="81">
        <v>414</v>
      </c>
      <c r="D51" s="54">
        <f t="shared" si="1"/>
        <v>0.7723880597014925</v>
      </c>
      <c r="E51" s="61">
        <v>542208.79</v>
      </c>
      <c r="F51" s="81">
        <v>122</v>
      </c>
      <c r="G51" s="54">
        <f t="shared" si="0"/>
        <v>0.22761194029850745</v>
      </c>
      <c r="H51" s="61">
        <v>53385.30999999959</v>
      </c>
      <c r="I51" s="383">
        <v>488823.48</v>
      </c>
      <c r="J51" s="14"/>
      <c r="K51" s="542"/>
      <c r="L51" s="543"/>
      <c r="M51" s="532"/>
      <c r="N51" s="542"/>
      <c r="O51" s="543"/>
      <c r="P51" s="532"/>
      <c r="Q51" s="544"/>
    </row>
    <row r="52" spans="2:17" ht="15.75" customHeight="1">
      <c r="B52" s="358" t="s">
        <v>431</v>
      </c>
      <c r="C52" s="81">
        <v>1</v>
      </c>
      <c r="D52" s="54">
        <f t="shared" si="1"/>
        <v>1</v>
      </c>
      <c r="E52" s="61">
        <v>29179.6</v>
      </c>
      <c r="F52" s="81">
        <v>0</v>
      </c>
      <c r="G52" s="54">
        <f t="shared" si="0"/>
        <v>0</v>
      </c>
      <c r="H52" s="61">
        <v>-0.009999999987485353</v>
      </c>
      <c r="I52" s="383">
        <v>29179.61</v>
      </c>
      <c r="J52" s="14"/>
      <c r="K52" s="542"/>
      <c r="L52" s="543"/>
      <c r="M52" s="532"/>
      <c r="N52" s="542"/>
      <c r="O52" s="543"/>
      <c r="P52" s="532"/>
      <c r="Q52" s="544"/>
    </row>
    <row r="53" spans="2:17" ht="15.75" customHeight="1" thickBot="1">
      <c r="B53" s="369" t="s">
        <v>400</v>
      </c>
      <c r="C53" s="99">
        <v>1</v>
      </c>
      <c r="D53" s="56">
        <f t="shared" si="1"/>
        <v>1</v>
      </c>
      <c r="E53" s="63">
        <v>45646.92</v>
      </c>
      <c r="F53" s="82">
        <v>0</v>
      </c>
      <c r="G53" s="56">
        <f t="shared" si="0"/>
        <v>0</v>
      </c>
      <c r="H53" s="63">
        <v>0</v>
      </c>
      <c r="I53" s="384">
        <v>45646.92</v>
      </c>
      <c r="J53" s="14"/>
      <c r="K53" s="542"/>
      <c r="L53" s="543"/>
      <c r="M53" s="532"/>
      <c r="N53" s="542"/>
      <c r="O53" s="543"/>
      <c r="P53" s="532"/>
      <c r="Q53" s="544"/>
    </row>
    <row r="54" spans="2:17" ht="24.75" customHeight="1" thickBot="1" thickTop="1">
      <c r="B54" s="360" t="s">
        <v>1</v>
      </c>
      <c r="C54" s="391">
        <v>4942</v>
      </c>
      <c r="D54" s="392">
        <f t="shared" si="1"/>
        <v>0.7055968018275272</v>
      </c>
      <c r="E54" s="381">
        <v>4840257.46</v>
      </c>
      <c r="F54" s="391">
        <v>2062</v>
      </c>
      <c r="G54" s="392">
        <f t="shared" si="0"/>
        <v>0.29440319817247285</v>
      </c>
      <c r="H54" s="381">
        <v>692076.5100000044</v>
      </c>
      <c r="I54" s="382">
        <v>4148180.95</v>
      </c>
      <c r="J54" s="14"/>
      <c r="K54" s="545"/>
      <c r="L54" s="546"/>
      <c r="M54" s="536"/>
      <c r="N54" s="545"/>
      <c r="O54" s="546"/>
      <c r="P54" s="536"/>
      <c r="Q54" s="545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1968503937007874" bottom="0" header="0" footer="0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tabColor rgb="FF66FFFF"/>
  </sheetPr>
  <dimension ref="A1:Q30"/>
  <sheetViews>
    <sheetView showGridLines="0" zoomScalePageLayoutView="0" workbookViewId="0" topLeftCell="A10">
      <selection activeCell="G30" sqref="G30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4" width="12.28125" style="6" customWidth="1"/>
    <col min="5" max="5" width="13.7109375" style="6" customWidth="1"/>
    <col min="6" max="6" width="12.421875" style="6" customWidth="1"/>
    <col min="7" max="8" width="12.28125" style="6" customWidth="1"/>
    <col min="9" max="9" width="13.00390625" style="6" customWidth="1"/>
    <col min="10" max="10" width="8.00390625" style="10" customWidth="1"/>
    <col min="11" max="16384" width="9.140625" style="6" customWidth="1"/>
  </cols>
  <sheetData>
    <row r="1" spans="1:12" ht="19.5" thickBot="1" thickTop="1">
      <c r="A1" s="7"/>
      <c r="B1" s="2" t="s">
        <v>356</v>
      </c>
      <c r="I1" s="112"/>
      <c r="J1" s="112"/>
      <c r="K1" s="547" t="s">
        <v>180</v>
      </c>
      <c r="L1" s="548"/>
    </row>
    <row r="2" spans="1:2" ht="12" customHeight="1" thickTop="1">
      <c r="A2" s="7"/>
      <c r="B2" s="2"/>
    </row>
    <row r="3" spans="1:9" ht="18">
      <c r="A3" s="7"/>
      <c r="B3" s="2" t="s">
        <v>260</v>
      </c>
      <c r="C3" s="574"/>
      <c r="D3" s="574"/>
      <c r="E3" s="574"/>
      <c r="F3" s="574"/>
      <c r="G3" s="574"/>
      <c r="H3" s="574"/>
      <c r="I3" s="574"/>
    </row>
    <row r="4" spans="1:9" ht="6" customHeight="1">
      <c r="A4" s="7"/>
      <c r="B4" s="3"/>
      <c r="C4" s="574"/>
      <c r="D4" s="574"/>
      <c r="E4" s="26"/>
      <c r="F4" s="574"/>
      <c r="G4" s="574"/>
      <c r="H4" s="574"/>
      <c r="I4" s="574"/>
    </row>
    <row r="5" spans="1:9" ht="15" customHeight="1">
      <c r="A5" s="7"/>
      <c r="B5" s="576" t="s">
        <v>76</v>
      </c>
      <c r="C5" s="575"/>
      <c r="D5" s="575"/>
      <c r="E5" s="575"/>
      <c r="F5" s="575"/>
      <c r="G5" s="574"/>
      <c r="H5" s="574"/>
      <c r="I5" s="574"/>
    </row>
    <row r="6" spans="1:9" ht="11.25" customHeight="1" thickBot="1">
      <c r="A6" s="7"/>
      <c r="B6" s="3"/>
      <c r="C6" s="3"/>
      <c r="D6" s="574"/>
      <c r="E6" s="22"/>
      <c r="F6" s="21" t="s">
        <v>88</v>
      </c>
      <c r="G6" s="15"/>
      <c r="H6" s="24"/>
      <c r="I6" s="574"/>
    </row>
    <row r="7" spans="1:10" ht="95.25" thickBot="1">
      <c r="A7" s="7"/>
      <c r="B7" s="353" t="s">
        <v>0</v>
      </c>
      <c r="C7" s="521" t="s">
        <v>80</v>
      </c>
      <c r="D7" s="354" t="s">
        <v>26</v>
      </c>
      <c r="E7" s="355" t="s">
        <v>71</v>
      </c>
      <c r="F7" s="639" t="s">
        <v>319</v>
      </c>
      <c r="G7" s="593"/>
      <c r="H7" s="25"/>
      <c r="I7" s="11"/>
      <c r="J7" s="7"/>
    </row>
    <row r="8" spans="1:11" ht="18" customHeight="1" thickTop="1">
      <c r="A8" s="7"/>
      <c r="B8" s="376" t="s">
        <v>81</v>
      </c>
      <c r="C8" s="34">
        <v>8147210.5200000005</v>
      </c>
      <c r="D8" s="34">
        <v>7890980.0200000005</v>
      </c>
      <c r="E8" s="34">
        <v>256230.5</v>
      </c>
      <c r="F8" s="633">
        <f>E8/C8</f>
        <v>0.031450089496398576</v>
      </c>
      <c r="G8" s="594"/>
      <c r="H8" s="12"/>
      <c r="I8" s="19"/>
      <c r="J8" s="19"/>
      <c r="K8" s="7"/>
    </row>
    <row r="9" spans="1:11" ht="18" customHeight="1">
      <c r="A9" s="7"/>
      <c r="B9" s="358" t="s">
        <v>82</v>
      </c>
      <c r="C9" s="34">
        <v>3330217.66</v>
      </c>
      <c r="D9" s="34">
        <v>2944951.76</v>
      </c>
      <c r="E9" s="34">
        <v>385265.9</v>
      </c>
      <c r="F9" s="634">
        <f aca="true" t="shared" si="0" ref="F9:F15">E9/C9</f>
        <v>0.1156879037149782</v>
      </c>
      <c r="G9" s="594"/>
      <c r="H9" s="12"/>
      <c r="I9" s="19"/>
      <c r="J9" s="19"/>
      <c r="K9" s="7"/>
    </row>
    <row r="10" spans="1:11" ht="18" customHeight="1">
      <c r="A10" s="7"/>
      <c r="B10" s="358" t="s">
        <v>83</v>
      </c>
      <c r="C10" s="34">
        <v>11629075.809999999</v>
      </c>
      <c r="D10" s="34">
        <v>10870651.18</v>
      </c>
      <c r="E10" s="34">
        <v>758424.629999999</v>
      </c>
      <c r="F10" s="634">
        <f t="shared" si="0"/>
        <v>0.06521796249258427</v>
      </c>
      <c r="G10" s="594"/>
      <c r="H10" s="12"/>
      <c r="I10" s="19"/>
      <c r="J10" s="19"/>
      <c r="K10" s="7"/>
    </row>
    <row r="11" spans="1:11" ht="18" customHeight="1">
      <c r="A11" s="7"/>
      <c r="B11" s="358" t="s">
        <v>84</v>
      </c>
      <c r="C11" s="34">
        <v>7147823.84</v>
      </c>
      <c r="D11" s="34">
        <v>6478154.89</v>
      </c>
      <c r="E11" s="34">
        <v>669668.95</v>
      </c>
      <c r="F11" s="634">
        <f t="shared" si="0"/>
        <v>0.09368850785779857</v>
      </c>
      <c r="G11" s="594"/>
      <c r="H11" s="12"/>
      <c r="I11" s="19"/>
      <c r="J11" s="19"/>
      <c r="K11" s="7"/>
    </row>
    <row r="12" spans="1:11" ht="18" customHeight="1">
      <c r="A12" s="7"/>
      <c r="B12" s="358" t="s">
        <v>85</v>
      </c>
      <c r="C12" s="34">
        <v>8696282.489999998</v>
      </c>
      <c r="D12" s="34">
        <v>8023575.510000001</v>
      </c>
      <c r="E12" s="34">
        <v>672706.9799999977</v>
      </c>
      <c r="F12" s="634">
        <f t="shared" si="0"/>
        <v>0.07735569546798356</v>
      </c>
      <c r="G12" s="594"/>
      <c r="H12" s="12"/>
      <c r="I12" s="19"/>
      <c r="J12" s="19"/>
      <c r="K12" s="7"/>
    </row>
    <row r="13" spans="1:11" ht="18" customHeight="1">
      <c r="A13" s="7"/>
      <c r="B13" s="358" t="s">
        <v>86</v>
      </c>
      <c r="C13" s="34">
        <v>9713760.48</v>
      </c>
      <c r="D13" s="34">
        <v>8904796.09</v>
      </c>
      <c r="E13" s="34">
        <v>808964.3900000006</v>
      </c>
      <c r="F13" s="634">
        <f t="shared" si="0"/>
        <v>0.08328024884550175</v>
      </c>
      <c r="G13" s="594"/>
      <c r="H13" s="12"/>
      <c r="I13" s="19"/>
      <c r="J13" s="19"/>
      <c r="K13" s="7"/>
    </row>
    <row r="14" spans="1:11" ht="18" customHeight="1" thickBot="1">
      <c r="A14" s="7"/>
      <c r="B14" s="369" t="s">
        <v>87</v>
      </c>
      <c r="C14" s="36">
        <v>7835587.400000001</v>
      </c>
      <c r="D14" s="37">
        <v>7238667.82</v>
      </c>
      <c r="E14" s="38">
        <v>596919.580000001</v>
      </c>
      <c r="F14" s="635">
        <f t="shared" si="0"/>
        <v>0.07618057836991275</v>
      </c>
      <c r="G14" s="594"/>
      <c r="H14" s="12"/>
      <c r="I14" s="19"/>
      <c r="J14" s="19"/>
      <c r="K14" s="7"/>
    </row>
    <row r="15" spans="1:11" ht="27" customHeight="1" thickBot="1" thickTop="1">
      <c r="A15" s="7"/>
      <c r="B15" s="360" t="s">
        <v>1</v>
      </c>
      <c r="C15" s="364">
        <v>56499958.199999996</v>
      </c>
      <c r="D15" s="364">
        <v>52351777.27</v>
      </c>
      <c r="E15" s="364">
        <v>4148180.93</v>
      </c>
      <c r="F15" s="636">
        <f t="shared" si="0"/>
        <v>0.07341918582162775</v>
      </c>
      <c r="G15" s="595"/>
      <c r="H15" s="12"/>
      <c r="I15" s="19"/>
      <c r="J15" s="19"/>
      <c r="K15" s="7"/>
    </row>
    <row r="16" spans="2:9" ht="18" customHeight="1">
      <c r="B16" s="574"/>
      <c r="C16" s="574"/>
      <c r="D16" s="574"/>
      <c r="E16" s="574"/>
      <c r="F16" s="574"/>
      <c r="G16" s="574"/>
      <c r="H16" s="575"/>
      <c r="I16" s="574"/>
    </row>
    <row r="17" spans="2:9" ht="39" customHeight="1">
      <c r="B17" s="115" t="s">
        <v>330</v>
      </c>
      <c r="C17" s="115"/>
      <c r="D17" s="115"/>
      <c r="E17" s="115"/>
      <c r="F17" s="115"/>
      <c r="G17" s="115"/>
      <c r="H17" s="115"/>
      <c r="I17" s="115"/>
    </row>
    <row r="18" ht="6" customHeight="1"/>
    <row r="19" ht="15" customHeight="1">
      <c r="B19" s="5" t="s">
        <v>76</v>
      </c>
    </row>
    <row r="20" spans="9:10" ht="11.25" customHeight="1" thickBot="1">
      <c r="I20" s="15" t="s">
        <v>88</v>
      </c>
      <c r="J20" s="20"/>
    </row>
    <row r="21" spans="2:10" ht="51">
      <c r="B21" s="515" t="s">
        <v>0</v>
      </c>
      <c r="C21" s="517"/>
      <c r="D21" s="517" t="s">
        <v>72</v>
      </c>
      <c r="E21" s="518"/>
      <c r="F21" s="517"/>
      <c r="G21" s="517" t="s">
        <v>73</v>
      </c>
      <c r="H21" s="518"/>
      <c r="I21" s="519" t="s">
        <v>179</v>
      </c>
      <c r="J21" s="121"/>
    </row>
    <row r="22" spans="2:10" ht="60" customHeight="1" thickBot="1">
      <c r="B22" s="516"/>
      <c r="C22" s="366" t="s">
        <v>320</v>
      </c>
      <c r="D22" s="367" t="s">
        <v>67</v>
      </c>
      <c r="E22" s="368" t="s">
        <v>321</v>
      </c>
      <c r="F22" s="366" t="s">
        <v>318</v>
      </c>
      <c r="G22" s="367" t="s">
        <v>68</v>
      </c>
      <c r="H22" s="368" t="s">
        <v>322</v>
      </c>
      <c r="I22" s="520"/>
      <c r="J22" s="122"/>
    </row>
    <row r="23" spans="2:17" ht="18" customHeight="1" thickTop="1">
      <c r="B23" s="600" t="s">
        <v>81</v>
      </c>
      <c r="C23" s="333">
        <v>2</v>
      </c>
      <c r="D23" s="586">
        <f>C23/($C23+$F23)</f>
        <v>1</v>
      </c>
      <c r="E23" s="578">
        <v>256230.5</v>
      </c>
      <c r="F23" s="333">
        <v>0</v>
      </c>
      <c r="G23" s="586">
        <f>F23/($C23+$F23)</f>
        <v>0</v>
      </c>
      <c r="H23" s="578">
        <v>0</v>
      </c>
      <c r="I23" s="587">
        <v>256230.5</v>
      </c>
      <c r="J23" s="125"/>
      <c r="K23" s="532"/>
      <c r="L23" s="533"/>
      <c r="M23" s="534"/>
      <c r="N23" s="532"/>
      <c r="O23" s="533"/>
      <c r="P23" s="534"/>
      <c r="Q23" s="540"/>
    </row>
    <row r="24" spans="2:17" ht="18" customHeight="1">
      <c r="B24" s="579" t="s">
        <v>82</v>
      </c>
      <c r="C24" s="333">
        <v>4</v>
      </c>
      <c r="D24" s="586">
        <f aca="true" t="shared" si="1" ref="D24:D30">C24/($C24+$F24)</f>
        <v>1</v>
      </c>
      <c r="E24" s="580">
        <v>385265.9</v>
      </c>
      <c r="F24" s="333">
        <v>0</v>
      </c>
      <c r="G24" s="586">
        <f aca="true" t="shared" si="2" ref="G24:G30">F24/($C24+$F24)</f>
        <v>0</v>
      </c>
      <c r="H24" s="580">
        <v>0</v>
      </c>
      <c r="I24" s="587">
        <v>385265.9</v>
      </c>
      <c r="J24" s="125"/>
      <c r="K24" s="532"/>
      <c r="L24" s="533"/>
      <c r="M24" s="534"/>
      <c r="N24" s="532"/>
      <c r="O24" s="533"/>
      <c r="P24" s="534"/>
      <c r="Q24" s="540"/>
    </row>
    <row r="25" spans="2:17" ht="18" customHeight="1">
      <c r="B25" s="579" t="s">
        <v>83</v>
      </c>
      <c r="C25" s="333">
        <v>47</v>
      </c>
      <c r="D25" s="586">
        <f t="shared" si="1"/>
        <v>0.8392857142857143</v>
      </c>
      <c r="E25" s="580">
        <v>864285.46</v>
      </c>
      <c r="F25" s="333">
        <v>9</v>
      </c>
      <c r="G25" s="586">
        <f t="shared" si="2"/>
        <v>0.16071428571428573</v>
      </c>
      <c r="H25" s="580">
        <v>105860.830000001</v>
      </c>
      <c r="I25" s="587">
        <v>758424.629999999</v>
      </c>
      <c r="J25" s="125"/>
      <c r="K25" s="532"/>
      <c r="L25" s="533"/>
      <c r="M25" s="534"/>
      <c r="N25" s="532"/>
      <c r="O25" s="533"/>
      <c r="P25" s="534"/>
      <c r="Q25" s="540"/>
    </row>
    <row r="26" spans="2:17" ht="18" customHeight="1">
      <c r="B26" s="579" t="s">
        <v>84</v>
      </c>
      <c r="C26" s="333">
        <v>74</v>
      </c>
      <c r="D26" s="586">
        <f t="shared" si="1"/>
        <v>0.891566265060241</v>
      </c>
      <c r="E26" s="580">
        <v>720682.2</v>
      </c>
      <c r="F26" s="333">
        <v>9</v>
      </c>
      <c r="G26" s="586">
        <f t="shared" si="2"/>
        <v>0.10843373493975904</v>
      </c>
      <c r="H26" s="580">
        <v>51013.24999999977</v>
      </c>
      <c r="I26" s="587">
        <v>669668.95</v>
      </c>
      <c r="J26" s="125"/>
      <c r="K26" s="532"/>
      <c r="L26" s="533"/>
      <c r="M26" s="534"/>
      <c r="N26" s="532"/>
      <c r="O26" s="533"/>
      <c r="P26" s="534"/>
      <c r="Q26" s="540"/>
    </row>
    <row r="27" spans="2:17" ht="18" customHeight="1">
      <c r="B27" s="579" t="s">
        <v>85</v>
      </c>
      <c r="C27" s="333">
        <v>218</v>
      </c>
      <c r="D27" s="586">
        <f t="shared" si="1"/>
        <v>0.8320610687022901</v>
      </c>
      <c r="E27" s="580">
        <v>808686.7</v>
      </c>
      <c r="F27" s="333">
        <v>44</v>
      </c>
      <c r="G27" s="586">
        <f t="shared" si="2"/>
        <v>0.16793893129770993</v>
      </c>
      <c r="H27" s="580">
        <v>135979.7200000023</v>
      </c>
      <c r="I27" s="587">
        <v>672706.9799999977</v>
      </c>
      <c r="J27" s="125"/>
      <c r="K27" s="532"/>
      <c r="L27" s="533"/>
      <c r="M27" s="534"/>
      <c r="N27" s="532"/>
      <c r="O27" s="533"/>
      <c r="P27" s="534"/>
      <c r="Q27" s="540"/>
    </row>
    <row r="28" spans="2:17" ht="18" customHeight="1">
      <c r="B28" s="579" t="s">
        <v>86</v>
      </c>
      <c r="C28" s="333">
        <v>682</v>
      </c>
      <c r="D28" s="586">
        <f t="shared" si="1"/>
        <v>0.7884393063583816</v>
      </c>
      <c r="E28" s="580">
        <v>944332.17</v>
      </c>
      <c r="F28" s="333">
        <v>183</v>
      </c>
      <c r="G28" s="586">
        <f t="shared" si="2"/>
        <v>0.2115606936416185</v>
      </c>
      <c r="H28" s="580">
        <v>135367.77999999945</v>
      </c>
      <c r="I28" s="587">
        <v>808964.3900000006</v>
      </c>
      <c r="J28" s="125"/>
      <c r="K28" s="532"/>
      <c r="L28" s="533"/>
      <c r="M28" s="534"/>
      <c r="N28" s="532"/>
      <c r="O28" s="533"/>
      <c r="P28" s="534"/>
      <c r="Q28" s="540"/>
    </row>
    <row r="29" spans="2:17" ht="18" customHeight="1" thickBot="1">
      <c r="B29" s="581" t="s">
        <v>87</v>
      </c>
      <c r="C29" s="334">
        <v>3915</v>
      </c>
      <c r="D29" s="588">
        <f t="shared" si="1"/>
        <v>0.6832460732984293</v>
      </c>
      <c r="E29" s="583">
        <v>860774.51</v>
      </c>
      <c r="F29" s="582">
        <v>1815</v>
      </c>
      <c r="G29" s="588">
        <f t="shared" si="2"/>
        <v>0.31675392670157065</v>
      </c>
      <c r="H29" s="583">
        <v>263854.929999999</v>
      </c>
      <c r="I29" s="589">
        <v>596919.580000001</v>
      </c>
      <c r="J29" s="125"/>
      <c r="K29" s="532"/>
      <c r="L29" s="533"/>
      <c r="M29" s="534"/>
      <c r="N29" s="532"/>
      <c r="O29" s="533"/>
      <c r="P29" s="534"/>
      <c r="Q29" s="540"/>
    </row>
    <row r="30" spans="2:17" ht="27" customHeight="1" thickBot="1" thickTop="1">
      <c r="B30" s="396" t="s">
        <v>1</v>
      </c>
      <c r="C30" s="584">
        <v>4942</v>
      </c>
      <c r="D30" s="590">
        <f t="shared" si="1"/>
        <v>0.7055968018275272</v>
      </c>
      <c r="E30" s="585">
        <v>4840257.44</v>
      </c>
      <c r="F30" s="584">
        <v>2062</v>
      </c>
      <c r="G30" s="590">
        <f t="shared" si="2"/>
        <v>0.29440319817247285</v>
      </c>
      <c r="H30" s="637">
        <v>692076.5100000015</v>
      </c>
      <c r="I30" s="638">
        <v>4148180.93</v>
      </c>
      <c r="J30" s="126"/>
      <c r="K30" s="536"/>
      <c r="L30" s="537"/>
      <c r="M30" s="538"/>
      <c r="N30" s="536"/>
      <c r="O30" s="537"/>
      <c r="P30" s="538"/>
      <c r="Q30" s="538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>
    <tabColor rgb="FF66FFFF"/>
  </sheetPr>
  <dimension ref="A1:Q26"/>
  <sheetViews>
    <sheetView showGridLines="0" zoomScalePageLayoutView="0" workbookViewId="0" topLeftCell="A9">
      <selection activeCell="B3" sqref="B3:I3"/>
    </sheetView>
  </sheetViews>
  <sheetFormatPr defaultColWidth="9.140625" defaultRowHeight="12.75"/>
  <cols>
    <col min="1" max="1" width="1.7109375" style="6" customWidth="1"/>
    <col min="2" max="2" width="20.28125" style="6" customWidth="1"/>
    <col min="3" max="4" width="12.140625" style="6" customWidth="1"/>
    <col min="5" max="5" width="13.140625" style="6" customWidth="1"/>
    <col min="6" max="6" width="13.28125" style="6" customWidth="1"/>
    <col min="7" max="7" width="13.57421875" style="6" customWidth="1"/>
    <col min="8" max="8" width="12.140625" style="6" customWidth="1"/>
    <col min="9" max="9" width="13.00390625" style="6" customWidth="1"/>
    <col min="10" max="10" width="8.57421875" style="10" customWidth="1"/>
    <col min="11" max="12" width="11.28125" style="6" customWidth="1"/>
    <col min="13" max="13" width="13.421875" style="6" customWidth="1"/>
    <col min="14" max="14" width="10.7109375" style="6" customWidth="1"/>
    <col min="15" max="16384" width="9.140625" style="6" customWidth="1"/>
  </cols>
  <sheetData>
    <row r="1" spans="1:12" ht="19.5" thickBot="1" thickTop="1">
      <c r="A1" s="7"/>
      <c r="B1" s="2" t="s">
        <v>356</v>
      </c>
      <c r="I1" s="112"/>
      <c r="J1" s="112"/>
      <c r="K1" s="547" t="s">
        <v>180</v>
      </c>
      <c r="L1" s="548"/>
    </row>
    <row r="2" spans="1:2" ht="12" customHeight="1" thickTop="1">
      <c r="A2" s="7"/>
      <c r="B2" s="2"/>
    </row>
    <row r="3" spans="1:2" ht="18">
      <c r="A3" s="7"/>
      <c r="B3" s="2" t="s">
        <v>261</v>
      </c>
    </row>
    <row r="4" spans="1:11" ht="6" customHeight="1">
      <c r="A4" s="7"/>
      <c r="B4" s="3"/>
      <c r="E4" s="11"/>
      <c r="I4" s="11"/>
      <c r="J4" s="7"/>
      <c r="K4" s="11"/>
    </row>
    <row r="5" spans="1:11" ht="15" customHeight="1">
      <c r="A5" s="7"/>
      <c r="B5" s="5" t="s">
        <v>76</v>
      </c>
      <c r="C5" s="10"/>
      <c r="D5" s="10"/>
      <c r="E5" s="10"/>
      <c r="F5" s="10"/>
      <c r="I5" s="11"/>
      <c r="J5" s="7"/>
      <c r="K5" s="11"/>
    </row>
    <row r="6" spans="1:11" ht="11.25" customHeight="1" thickBot="1">
      <c r="A6" s="7"/>
      <c r="B6" s="3"/>
      <c r="C6" s="3"/>
      <c r="E6" s="22"/>
      <c r="F6" s="21" t="s">
        <v>88</v>
      </c>
      <c r="G6" s="15"/>
      <c r="H6" s="24"/>
      <c r="I6" s="11"/>
      <c r="J6" s="7"/>
      <c r="K6" s="11"/>
    </row>
    <row r="7" spans="1:11" ht="81.75" customHeight="1" thickBot="1">
      <c r="A7" s="7"/>
      <c r="B7" s="353" t="s">
        <v>2</v>
      </c>
      <c r="C7" s="521" t="s">
        <v>80</v>
      </c>
      <c r="D7" s="354" t="s">
        <v>26</v>
      </c>
      <c r="E7" s="355" t="s">
        <v>71</v>
      </c>
      <c r="F7" s="356" t="s">
        <v>319</v>
      </c>
      <c r="G7" s="593"/>
      <c r="H7" s="25"/>
      <c r="I7" s="11"/>
      <c r="J7" s="7"/>
      <c r="K7" s="11"/>
    </row>
    <row r="8" spans="1:11" ht="18" customHeight="1" thickTop="1">
      <c r="A8" s="7"/>
      <c r="B8" s="357" t="s">
        <v>89</v>
      </c>
      <c r="C8" s="34">
        <v>56499958.199999996</v>
      </c>
      <c r="D8" s="34">
        <v>52351777.27</v>
      </c>
      <c r="E8" s="34">
        <v>4148180.9299999923</v>
      </c>
      <c r="F8" s="633">
        <f aca="true" t="shared" si="0" ref="F8:F13">E8/C8</f>
        <v>0.07341918582162761</v>
      </c>
      <c r="G8" s="594"/>
      <c r="H8" s="12"/>
      <c r="I8" s="19"/>
      <c r="J8" s="19"/>
      <c r="K8" s="26"/>
    </row>
    <row r="9" spans="1:11" ht="18" customHeight="1">
      <c r="A9" s="7"/>
      <c r="B9" s="358" t="s">
        <v>96</v>
      </c>
      <c r="C9" s="34">
        <v>6874618.260000001</v>
      </c>
      <c r="D9" s="34">
        <v>6768073.32</v>
      </c>
      <c r="E9" s="34">
        <v>106544.94</v>
      </c>
      <c r="F9" s="634">
        <f t="shared" si="0"/>
        <v>0.015498306374323683</v>
      </c>
      <c r="G9" s="594"/>
      <c r="H9" s="12"/>
      <c r="I9" s="19"/>
      <c r="J9" s="19"/>
      <c r="K9" s="26"/>
    </row>
    <row r="10" spans="1:11" ht="18" customHeight="1">
      <c r="A10" s="7"/>
      <c r="B10" s="358" t="s">
        <v>91</v>
      </c>
      <c r="C10" s="34">
        <v>16908217.880000003</v>
      </c>
      <c r="D10" s="34">
        <v>16561220.44</v>
      </c>
      <c r="E10" s="34">
        <v>346997.4400000032</v>
      </c>
      <c r="F10" s="634">
        <f t="shared" si="0"/>
        <v>0.02052241356615421</v>
      </c>
      <c r="G10" s="594"/>
      <c r="H10" s="12"/>
      <c r="I10" s="19"/>
      <c r="J10" s="19"/>
      <c r="K10" s="26"/>
    </row>
    <row r="11" spans="1:11" ht="18" customHeight="1">
      <c r="A11" s="7"/>
      <c r="B11" s="358" t="s">
        <v>99</v>
      </c>
      <c r="C11" s="34">
        <v>660582.81</v>
      </c>
      <c r="D11" s="34">
        <v>667542.54</v>
      </c>
      <c r="E11" s="34">
        <v>-6959.730000000098</v>
      </c>
      <c r="F11" s="634">
        <f t="shared" si="0"/>
        <v>-0.010535741915536823</v>
      </c>
      <c r="G11" s="594"/>
      <c r="H11" s="12"/>
      <c r="I11" s="19"/>
      <c r="J11" s="19"/>
      <c r="K11" s="26"/>
    </row>
    <row r="12" spans="1:11" ht="18" customHeight="1" thickBot="1">
      <c r="A12" s="7"/>
      <c r="B12" s="359" t="s">
        <v>100</v>
      </c>
      <c r="C12" s="36">
        <v>2034293.07</v>
      </c>
      <c r="D12" s="37">
        <v>2045265.63</v>
      </c>
      <c r="E12" s="38">
        <v>-10972.560000000289</v>
      </c>
      <c r="F12" s="635">
        <f t="shared" si="0"/>
        <v>-0.005393795103475572</v>
      </c>
      <c r="G12" s="594"/>
      <c r="H12" s="12"/>
      <c r="I12" s="19"/>
      <c r="J12" s="19"/>
      <c r="K12" s="26"/>
    </row>
    <row r="13" spans="1:11" ht="27" customHeight="1" thickBot="1" thickTop="1">
      <c r="A13" s="7"/>
      <c r="B13" s="360" t="s">
        <v>92</v>
      </c>
      <c r="C13" s="364">
        <v>82977670.22</v>
      </c>
      <c r="D13" s="364">
        <v>78393879.2</v>
      </c>
      <c r="E13" s="364">
        <v>4583791.02</v>
      </c>
      <c r="F13" s="636">
        <f t="shared" si="0"/>
        <v>0.05524125958040184</v>
      </c>
      <c r="G13" s="595"/>
      <c r="H13" s="12"/>
      <c r="I13" s="19"/>
      <c r="J13" s="19"/>
      <c r="K13" s="26"/>
    </row>
    <row r="14" spans="8:9" ht="24" customHeight="1">
      <c r="H14" s="10"/>
      <c r="I14" s="10"/>
    </row>
    <row r="15" spans="2:9" ht="39" customHeight="1">
      <c r="B15" s="115" t="s">
        <v>329</v>
      </c>
      <c r="C15" s="115"/>
      <c r="D15" s="115"/>
      <c r="E15" s="115"/>
      <c r="F15" s="115"/>
      <c r="G15" s="115"/>
      <c r="H15" s="115"/>
      <c r="I15" s="115"/>
    </row>
    <row r="16" ht="6" customHeight="1"/>
    <row r="17" ht="15" customHeight="1">
      <c r="B17" s="5" t="s">
        <v>76</v>
      </c>
    </row>
    <row r="18" spans="9:10" ht="11.25" customHeight="1" thickBot="1">
      <c r="I18" s="15" t="s">
        <v>88</v>
      </c>
      <c r="J18" s="20"/>
    </row>
    <row r="19" spans="2:10" ht="50.25" customHeight="1">
      <c r="B19" s="515" t="s">
        <v>2</v>
      </c>
      <c r="C19" s="517"/>
      <c r="D19" s="517" t="s">
        <v>72</v>
      </c>
      <c r="E19" s="518"/>
      <c r="F19" s="517"/>
      <c r="G19" s="517" t="s">
        <v>73</v>
      </c>
      <c r="H19" s="518"/>
      <c r="I19" s="519" t="s">
        <v>179</v>
      </c>
      <c r="J19" s="121"/>
    </row>
    <row r="20" spans="2:10" ht="60" customHeight="1" thickBot="1">
      <c r="B20" s="516"/>
      <c r="C20" s="366" t="s">
        <v>320</v>
      </c>
      <c r="D20" s="367" t="s">
        <v>67</v>
      </c>
      <c r="E20" s="368" t="s">
        <v>435</v>
      </c>
      <c r="F20" s="366" t="s">
        <v>318</v>
      </c>
      <c r="G20" s="367" t="s">
        <v>68</v>
      </c>
      <c r="H20" s="368" t="s">
        <v>436</v>
      </c>
      <c r="I20" s="520"/>
      <c r="J20" s="122"/>
    </row>
    <row r="21" spans="2:17" ht="18" customHeight="1" thickTop="1">
      <c r="B21" s="357" t="s">
        <v>89</v>
      </c>
      <c r="C21" s="34">
        <v>4942</v>
      </c>
      <c r="D21" s="33">
        <v>0.7055968018275272</v>
      </c>
      <c r="E21" s="39">
        <v>4840257.44</v>
      </c>
      <c r="F21" s="34">
        <v>2062</v>
      </c>
      <c r="G21" s="33">
        <v>0.29440319817247285</v>
      </c>
      <c r="H21" s="39">
        <v>692076.5100000015</v>
      </c>
      <c r="I21" s="373">
        <v>4148180.93</v>
      </c>
      <c r="J21" s="125"/>
      <c r="K21" s="534"/>
      <c r="L21" s="533"/>
      <c r="M21" s="534"/>
      <c r="N21" s="534"/>
      <c r="O21" s="533"/>
      <c r="P21" s="534"/>
      <c r="Q21" s="540"/>
    </row>
    <row r="22" spans="2:17" ht="18" customHeight="1">
      <c r="B22" s="358" t="s">
        <v>178</v>
      </c>
      <c r="C22" s="34">
        <v>23</v>
      </c>
      <c r="D22" s="33">
        <v>0.6052631578947368</v>
      </c>
      <c r="E22" s="40">
        <v>292607.96</v>
      </c>
      <c r="F22" s="34">
        <v>15</v>
      </c>
      <c r="G22" s="656">
        <v>0.39473684210526316</v>
      </c>
      <c r="H22" s="40">
        <v>186063.02</v>
      </c>
      <c r="I22" s="373">
        <v>106544.94</v>
      </c>
      <c r="J22" s="125"/>
      <c r="K22" s="534"/>
      <c r="L22" s="533"/>
      <c r="M22" s="534"/>
      <c r="N22" s="534"/>
      <c r="O22" s="541"/>
      <c r="P22" s="534"/>
      <c r="Q22" s="540"/>
    </row>
    <row r="23" spans="2:17" ht="18" customHeight="1">
      <c r="B23" s="358" t="s">
        <v>91</v>
      </c>
      <c r="C23" s="34">
        <v>3</v>
      </c>
      <c r="D23" s="33">
        <v>1</v>
      </c>
      <c r="E23" s="40">
        <v>346997.45</v>
      </c>
      <c r="F23" s="34">
        <v>0</v>
      </c>
      <c r="G23" s="33">
        <v>0</v>
      </c>
      <c r="H23" s="40">
        <v>0.009999996807891876</v>
      </c>
      <c r="I23" s="373">
        <v>346997.4400000032</v>
      </c>
      <c r="J23" s="125"/>
      <c r="K23" s="534"/>
      <c r="L23" s="533"/>
      <c r="M23" s="534"/>
      <c r="N23" s="534"/>
      <c r="O23" s="533"/>
      <c r="P23" s="534"/>
      <c r="Q23" s="540"/>
    </row>
    <row r="24" spans="2:17" ht="18" customHeight="1">
      <c r="B24" s="358" t="s">
        <v>99</v>
      </c>
      <c r="C24" s="34">
        <v>1</v>
      </c>
      <c r="D24" s="33">
        <v>0.3333333333333333</v>
      </c>
      <c r="E24" s="40">
        <v>6115.09</v>
      </c>
      <c r="F24" s="34">
        <v>2</v>
      </c>
      <c r="G24" s="33">
        <v>0.6666666666666666</v>
      </c>
      <c r="H24" s="40">
        <v>13074.820000000098</v>
      </c>
      <c r="I24" s="373">
        <v>-6959.730000000098</v>
      </c>
      <c r="J24" s="125"/>
      <c r="K24" s="534"/>
      <c r="L24" s="533"/>
      <c r="M24" s="534"/>
      <c r="N24" s="534"/>
      <c r="O24" s="533"/>
      <c r="P24" s="534"/>
      <c r="Q24" s="540"/>
    </row>
    <row r="25" spans="2:17" ht="18" customHeight="1" thickBot="1">
      <c r="B25" s="369" t="s">
        <v>100</v>
      </c>
      <c r="C25" s="36">
        <v>2</v>
      </c>
      <c r="D25" s="103">
        <v>0.2857142857142857</v>
      </c>
      <c r="E25" s="41">
        <v>22953.2</v>
      </c>
      <c r="F25" s="37">
        <v>5</v>
      </c>
      <c r="G25" s="103">
        <v>0.7142857142857143</v>
      </c>
      <c r="H25" s="41">
        <v>33925.760000000286</v>
      </c>
      <c r="I25" s="374">
        <v>-10972.560000000289</v>
      </c>
      <c r="J25" s="125"/>
      <c r="K25" s="534"/>
      <c r="L25" s="533"/>
      <c r="M25" s="534"/>
      <c r="N25" s="534"/>
      <c r="O25" s="533"/>
      <c r="P25" s="534"/>
      <c r="Q25" s="540"/>
    </row>
    <row r="26" spans="2:17" ht="27" customHeight="1" thickBot="1" thickTop="1">
      <c r="B26" s="360" t="s">
        <v>92</v>
      </c>
      <c r="C26" s="364">
        <f>SUM(C21:C25)</f>
        <v>4971</v>
      </c>
      <c r="D26" s="393">
        <v>0.7048064653339005</v>
      </c>
      <c r="E26" s="365">
        <v>5508931.14</v>
      </c>
      <c r="F26" s="364">
        <v>2084</v>
      </c>
      <c r="G26" s="393">
        <v>0.2953933380581148</v>
      </c>
      <c r="H26" s="365">
        <v>925140.1199999982</v>
      </c>
      <c r="I26" s="372">
        <v>4583791.02</v>
      </c>
      <c r="J26" s="125"/>
      <c r="K26" s="538"/>
      <c r="L26" s="537"/>
      <c r="M26" s="538"/>
      <c r="N26" s="538"/>
      <c r="O26" s="537"/>
      <c r="P26" s="538"/>
      <c r="Q26" s="538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0">
    <tabColor rgb="FF66FFFF"/>
  </sheetPr>
  <dimension ref="A1:K55"/>
  <sheetViews>
    <sheetView showGridLines="0" workbookViewId="0" topLeftCell="C13">
      <selection activeCell="J59" sqref="J59"/>
    </sheetView>
  </sheetViews>
  <sheetFormatPr defaultColWidth="9.140625" defaultRowHeight="12.75"/>
  <cols>
    <col min="1" max="1" width="1.7109375" style="6" customWidth="1"/>
    <col min="2" max="2" width="16.140625" style="6" customWidth="1"/>
    <col min="3" max="8" width="12.140625" style="6" customWidth="1"/>
    <col min="9" max="9" width="12.7109375" style="10" customWidth="1"/>
    <col min="10" max="10" width="13.57421875" style="6" customWidth="1"/>
    <col min="11" max="16384" width="9.140625" style="6" customWidth="1"/>
  </cols>
  <sheetData>
    <row r="1" spans="1:11" ht="19.5" thickBot="1" thickTop="1">
      <c r="A1" s="7"/>
      <c r="B1" s="2" t="s">
        <v>355</v>
      </c>
      <c r="J1" s="547" t="s">
        <v>180</v>
      </c>
      <c r="K1" s="548"/>
    </row>
    <row r="2" spans="1:2" ht="12" customHeight="1" thickTop="1">
      <c r="A2" s="7"/>
      <c r="B2" s="2"/>
    </row>
    <row r="3" spans="1:2" ht="18">
      <c r="A3" s="7"/>
      <c r="B3" s="2" t="s">
        <v>263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76</v>
      </c>
      <c r="C5" s="10"/>
      <c r="D5" s="10"/>
      <c r="E5" s="10"/>
      <c r="F5" s="10"/>
    </row>
    <row r="6" spans="1:9" ht="11.25" customHeight="1" thickBot="1">
      <c r="A6" s="7"/>
      <c r="B6" s="3"/>
      <c r="C6" s="3"/>
      <c r="E6" s="22"/>
      <c r="F6" s="22"/>
      <c r="H6" s="15" t="s">
        <v>88</v>
      </c>
      <c r="I6" s="20"/>
    </row>
    <row r="7" spans="1:10" ht="42" customHeight="1" thickBot="1">
      <c r="A7" s="7"/>
      <c r="B7" s="353" t="s">
        <v>7</v>
      </c>
      <c r="C7" s="521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8"/>
      <c r="J7" s="11"/>
    </row>
    <row r="8" spans="1:11" ht="15.75" customHeight="1" thickTop="1">
      <c r="A8" s="7"/>
      <c r="B8" s="357" t="s">
        <v>414</v>
      </c>
      <c r="C8" s="59">
        <v>9086073.82</v>
      </c>
      <c r="D8" s="59">
        <v>7761309.53</v>
      </c>
      <c r="E8" s="59">
        <v>1324764.29</v>
      </c>
      <c r="F8" s="59">
        <v>978209.66</v>
      </c>
      <c r="G8" s="65">
        <v>346554.63</v>
      </c>
      <c r="H8" s="378">
        <v>0.03814129588482696</v>
      </c>
      <c r="I8" s="127"/>
      <c r="J8" s="539"/>
      <c r="K8" s="16"/>
    </row>
    <row r="9" spans="1:11" ht="15.75" customHeight="1">
      <c r="A9" s="7"/>
      <c r="B9" s="358" t="s">
        <v>415</v>
      </c>
      <c r="C9" s="59">
        <v>1541803.09</v>
      </c>
      <c r="D9" s="59">
        <v>1281099.89</v>
      </c>
      <c r="E9" s="59">
        <v>260703.2</v>
      </c>
      <c r="F9" s="59">
        <v>63701.22</v>
      </c>
      <c r="G9" s="61">
        <v>197001.98</v>
      </c>
      <c r="H9" s="378">
        <v>0.12777376130436993</v>
      </c>
      <c r="I9" s="127"/>
      <c r="J9" s="539"/>
      <c r="K9" s="16"/>
    </row>
    <row r="10" spans="1:11" ht="15.75" customHeight="1">
      <c r="A10" s="7"/>
      <c r="B10" s="358" t="s">
        <v>416</v>
      </c>
      <c r="C10" s="59">
        <v>968033.88</v>
      </c>
      <c r="D10" s="59">
        <v>849091.14</v>
      </c>
      <c r="E10" s="59">
        <v>118942.74</v>
      </c>
      <c r="F10" s="59">
        <v>69135.12</v>
      </c>
      <c r="G10" s="61">
        <v>49807.61999999988</v>
      </c>
      <c r="H10" s="378">
        <v>0.05145235206023975</v>
      </c>
      <c r="I10" s="127"/>
      <c r="J10" s="539"/>
      <c r="K10" s="16"/>
    </row>
    <row r="11" spans="1:11" ht="15.75" customHeight="1">
      <c r="A11" s="7"/>
      <c r="B11" s="358" t="s">
        <v>417</v>
      </c>
      <c r="C11" s="59">
        <v>1456939.62</v>
      </c>
      <c r="D11" s="59">
        <v>1212379.82</v>
      </c>
      <c r="E11" s="59">
        <v>244559.8</v>
      </c>
      <c r="F11" s="59">
        <v>119238.59</v>
      </c>
      <c r="G11" s="61">
        <v>125321.21</v>
      </c>
      <c r="H11" s="378">
        <v>0.08601674927338447</v>
      </c>
      <c r="I11" s="127"/>
      <c r="J11" s="539"/>
      <c r="K11" s="16"/>
    </row>
    <row r="12" spans="1:11" ht="15.75" customHeight="1">
      <c r="A12" s="7"/>
      <c r="B12" s="358" t="s">
        <v>418</v>
      </c>
      <c r="C12" s="59">
        <v>2427611.18</v>
      </c>
      <c r="D12" s="59">
        <v>2019594.63</v>
      </c>
      <c r="E12" s="59">
        <v>408016.55</v>
      </c>
      <c r="F12" s="59">
        <v>47473.34</v>
      </c>
      <c r="G12" s="61">
        <v>360543.21</v>
      </c>
      <c r="H12" s="378">
        <v>0.14851769219484318</v>
      </c>
      <c r="I12" s="127"/>
      <c r="J12" s="539"/>
      <c r="K12" s="16"/>
    </row>
    <row r="13" spans="1:11" ht="15.75" customHeight="1">
      <c r="A13" s="7"/>
      <c r="B13" s="358" t="s">
        <v>419</v>
      </c>
      <c r="C13" s="59">
        <v>610671.1</v>
      </c>
      <c r="D13" s="59">
        <v>503346.72</v>
      </c>
      <c r="E13" s="59">
        <v>107324.38</v>
      </c>
      <c r="F13" s="59">
        <v>11243.58</v>
      </c>
      <c r="G13" s="61">
        <v>96080.79999999977</v>
      </c>
      <c r="H13" s="378">
        <v>0.15733641235028117</v>
      </c>
      <c r="I13" s="127"/>
      <c r="J13" s="539"/>
      <c r="K13" s="16"/>
    </row>
    <row r="14" spans="1:11" ht="15.75" customHeight="1">
      <c r="A14" s="7"/>
      <c r="B14" s="358" t="s">
        <v>420</v>
      </c>
      <c r="C14" s="59">
        <v>2387869.28</v>
      </c>
      <c r="D14" s="59">
        <v>1946822.82</v>
      </c>
      <c r="E14" s="59">
        <v>441046.46</v>
      </c>
      <c r="F14" s="59">
        <v>190295.11</v>
      </c>
      <c r="G14" s="61">
        <v>250751.35</v>
      </c>
      <c r="H14" s="378">
        <v>0.10501050124485876</v>
      </c>
      <c r="I14" s="127"/>
      <c r="J14" s="539"/>
      <c r="K14" s="16"/>
    </row>
    <row r="15" spans="1:11" ht="15.75" customHeight="1">
      <c r="A15" s="7"/>
      <c r="B15" s="358" t="s">
        <v>421</v>
      </c>
      <c r="C15" s="59">
        <v>2052005.33</v>
      </c>
      <c r="D15" s="59">
        <v>1670755.58</v>
      </c>
      <c r="E15" s="59">
        <v>381249.75</v>
      </c>
      <c r="F15" s="59">
        <v>95204.36</v>
      </c>
      <c r="G15" s="61">
        <v>286045.39</v>
      </c>
      <c r="H15" s="378">
        <v>0.13939797612513988</v>
      </c>
      <c r="I15" s="127"/>
      <c r="J15" s="539"/>
      <c r="K15" s="16"/>
    </row>
    <row r="16" spans="1:11" ht="15.75" customHeight="1">
      <c r="A16" s="7"/>
      <c r="B16" s="358" t="s">
        <v>422</v>
      </c>
      <c r="C16" s="59">
        <v>10224186.049999999</v>
      </c>
      <c r="D16" s="59">
        <v>8626969.71</v>
      </c>
      <c r="E16" s="59">
        <v>1597216.34</v>
      </c>
      <c r="F16" s="59">
        <v>476517.62</v>
      </c>
      <c r="G16" s="61">
        <v>1120698.72</v>
      </c>
      <c r="H16" s="378">
        <v>0.10961251238185342</v>
      </c>
      <c r="I16" s="127"/>
      <c r="J16" s="539"/>
      <c r="K16" s="16"/>
    </row>
    <row r="17" spans="1:11" ht="15.75" customHeight="1">
      <c r="A17" s="7"/>
      <c r="B17" s="358" t="s">
        <v>423</v>
      </c>
      <c r="C17" s="59">
        <v>1090234.9</v>
      </c>
      <c r="D17" s="59">
        <v>881582.64</v>
      </c>
      <c r="E17" s="59">
        <v>208652.26</v>
      </c>
      <c r="F17" s="59">
        <v>46383.94</v>
      </c>
      <c r="G17" s="61">
        <v>162268.32</v>
      </c>
      <c r="H17" s="378">
        <v>0.1488379430891452</v>
      </c>
      <c r="I17" s="127"/>
      <c r="J17" s="539"/>
      <c r="K17" s="16"/>
    </row>
    <row r="18" spans="1:11" ht="15.75" customHeight="1">
      <c r="A18" s="7"/>
      <c r="B18" s="358" t="s">
        <v>424</v>
      </c>
      <c r="C18" s="59">
        <v>2422596.83</v>
      </c>
      <c r="D18" s="59">
        <v>2068070.28</v>
      </c>
      <c r="E18" s="59">
        <v>354526.55</v>
      </c>
      <c r="F18" s="59">
        <v>34699.3</v>
      </c>
      <c r="G18" s="61">
        <v>319827.25</v>
      </c>
      <c r="H18" s="378">
        <v>0.13201835569148337</v>
      </c>
      <c r="I18" s="127"/>
      <c r="J18" s="539"/>
      <c r="K18" s="16"/>
    </row>
    <row r="19" spans="1:11" ht="15.75" customHeight="1">
      <c r="A19" s="7"/>
      <c r="B19" s="358" t="s">
        <v>425</v>
      </c>
      <c r="C19" s="59">
        <v>8365012.55</v>
      </c>
      <c r="D19" s="59">
        <v>6849434.609999999</v>
      </c>
      <c r="E19" s="59">
        <v>1515577.94</v>
      </c>
      <c r="F19" s="59">
        <v>425871.51</v>
      </c>
      <c r="G19" s="61">
        <v>1089706.43</v>
      </c>
      <c r="H19" s="378">
        <v>0.13026955111980082</v>
      </c>
      <c r="I19" s="127"/>
      <c r="J19" s="539"/>
      <c r="K19" s="16"/>
    </row>
    <row r="20" spans="1:11" ht="15.75" customHeight="1">
      <c r="A20" s="7"/>
      <c r="B20" s="358" t="s">
        <v>426</v>
      </c>
      <c r="C20" s="59">
        <v>1347363.82</v>
      </c>
      <c r="D20" s="59">
        <v>1179891.28</v>
      </c>
      <c r="E20" s="59">
        <v>167472.54</v>
      </c>
      <c r="F20" s="59">
        <v>197226.95</v>
      </c>
      <c r="G20" s="61">
        <v>-29754.40999999974</v>
      </c>
      <c r="H20" s="378">
        <v>-0.022083426583326054</v>
      </c>
      <c r="I20" s="127"/>
      <c r="J20" s="539"/>
      <c r="K20" s="16"/>
    </row>
    <row r="21" spans="1:11" ht="15.75" customHeight="1">
      <c r="A21" s="7"/>
      <c r="B21" s="358" t="s">
        <v>427</v>
      </c>
      <c r="C21" s="59">
        <v>719661.25</v>
      </c>
      <c r="D21" s="59">
        <v>590119.73</v>
      </c>
      <c r="E21" s="59">
        <v>129541.52</v>
      </c>
      <c r="F21" s="59">
        <v>24724</v>
      </c>
      <c r="G21" s="61">
        <v>104817.52</v>
      </c>
      <c r="H21" s="378">
        <v>0.14564841444499063</v>
      </c>
      <c r="I21" s="127"/>
      <c r="J21" s="539"/>
      <c r="K21" s="16"/>
    </row>
    <row r="22" spans="1:11" ht="15.75" customHeight="1">
      <c r="A22" s="7"/>
      <c r="B22" s="358" t="s">
        <v>428</v>
      </c>
      <c r="C22" s="59">
        <v>2655578.88</v>
      </c>
      <c r="D22" s="59">
        <v>2266182.58</v>
      </c>
      <c r="E22" s="59">
        <v>389396.3</v>
      </c>
      <c r="F22" s="59">
        <v>80349.29</v>
      </c>
      <c r="G22" s="61">
        <v>309047.01</v>
      </c>
      <c r="H22" s="378">
        <v>0.11637651298085329</v>
      </c>
      <c r="I22" s="127"/>
      <c r="J22" s="539"/>
      <c r="K22" s="16"/>
    </row>
    <row r="23" spans="1:11" ht="15.75" customHeight="1">
      <c r="A23" s="7"/>
      <c r="B23" s="358" t="s">
        <v>429</v>
      </c>
      <c r="C23" s="59">
        <v>319271.72</v>
      </c>
      <c r="D23" s="59">
        <v>263616.65</v>
      </c>
      <c r="E23" s="59">
        <v>55655.07</v>
      </c>
      <c r="F23" s="59">
        <v>10616.53</v>
      </c>
      <c r="G23" s="61">
        <v>45038.54</v>
      </c>
      <c r="H23" s="378">
        <v>0.14106648719153705</v>
      </c>
      <c r="I23" s="127"/>
      <c r="J23" s="539"/>
      <c r="K23" s="16"/>
    </row>
    <row r="24" spans="1:11" ht="15.75" customHeight="1">
      <c r="A24" s="7"/>
      <c r="B24" s="358" t="s">
        <v>430</v>
      </c>
      <c r="C24" s="59">
        <v>5307573.02</v>
      </c>
      <c r="D24" s="59">
        <v>4430607.58</v>
      </c>
      <c r="E24" s="59">
        <v>876965.44</v>
      </c>
      <c r="F24" s="59">
        <v>251925.73</v>
      </c>
      <c r="G24" s="61">
        <v>625039.71</v>
      </c>
      <c r="H24" s="378">
        <v>0.11776375146318767</v>
      </c>
      <c r="I24" s="127"/>
      <c r="J24" s="539"/>
      <c r="K24" s="16"/>
    </row>
    <row r="25" spans="1:11" ht="15.75" customHeight="1">
      <c r="A25" s="7"/>
      <c r="B25" s="358" t="s">
        <v>431</v>
      </c>
      <c r="C25" s="59">
        <v>286165.12</v>
      </c>
      <c r="D25" s="59">
        <v>243545.31</v>
      </c>
      <c r="E25" s="59">
        <v>42619.81</v>
      </c>
      <c r="F25" s="59">
        <v>13040.3</v>
      </c>
      <c r="G25" s="61">
        <v>29579.51</v>
      </c>
      <c r="H25" s="378">
        <v>0.10336518301042419</v>
      </c>
      <c r="I25" s="127"/>
      <c r="J25" s="539"/>
      <c r="K25" s="16"/>
    </row>
    <row r="26" spans="1:11" ht="15.75" customHeight="1" thickBot="1">
      <c r="A26" s="7"/>
      <c r="B26" s="369" t="s">
        <v>400</v>
      </c>
      <c r="C26" s="62">
        <v>288826</v>
      </c>
      <c r="D26" s="64">
        <v>234905.21</v>
      </c>
      <c r="E26" s="64">
        <v>53920.79</v>
      </c>
      <c r="F26" s="64">
        <v>16974.71</v>
      </c>
      <c r="G26" s="63">
        <v>36946.08</v>
      </c>
      <c r="H26" s="379">
        <v>0.12791812371462405</v>
      </c>
      <c r="I26" s="127"/>
      <c r="J26" s="539"/>
      <c r="K26" s="16"/>
    </row>
    <row r="27" spans="1:11" ht="25.5" customHeight="1" thickBot="1" thickTop="1">
      <c r="A27" s="7"/>
      <c r="B27" s="396" t="s">
        <v>1</v>
      </c>
      <c r="C27" s="370">
        <f>SUM(C8:C26)</f>
        <v>53557477.43999999</v>
      </c>
      <c r="D27" s="370">
        <f>SUM(D8:D26)</f>
        <v>44879325.71</v>
      </c>
      <c r="E27" s="370">
        <f>SUM(E8:E26)</f>
        <v>8678151.729999999</v>
      </c>
      <c r="F27" s="370">
        <f>SUM(F8:F26)</f>
        <v>3152830.8599999994</v>
      </c>
      <c r="G27" s="370">
        <f>SUM(G8:G26)</f>
        <v>5525320.869999999</v>
      </c>
      <c r="H27" s="380">
        <v>0.10316618956129832</v>
      </c>
      <c r="I27" s="128"/>
      <c r="J27" s="7"/>
      <c r="K27" s="16"/>
    </row>
    <row r="28" spans="8:11" ht="18" customHeight="1">
      <c r="H28" s="10"/>
      <c r="K28" s="16"/>
    </row>
    <row r="29" spans="2:11" ht="39" customHeight="1">
      <c r="B29" s="115" t="s">
        <v>262</v>
      </c>
      <c r="C29" s="115"/>
      <c r="D29" s="115"/>
      <c r="E29" s="115"/>
      <c r="F29" s="115"/>
      <c r="G29" s="115"/>
      <c r="H29" s="115"/>
      <c r="I29" s="115"/>
      <c r="K29" s="16"/>
    </row>
    <row r="30" ht="6" customHeight="1">
      <c r="I30" s="6"/>
    </row>
    <row r="31" spans="2:9" ht="15" customHeight="1">
      <c r="B31" s="5" t="s">
        <v>76</v>
      </c>
      <c r="I31" s="6"/>
    </row>
    <row r="32" ht="11.25" customHeight="1" thickBot="1">
      <c r="I32" s="15" t="s">
        <v>88</v>
      </c>
    </row>
    <row r="33" spans="2:9" ht="42" customHeight="1" thickBot="1">
      <c r="B33" s="515" t="s">
        <v>101</v>
      </c>
      <c r="C33" s="625"/>
      <c r="D33" s="625" t="s">
        <v>69</v>
      </c>
      <c r="E33" s="626"/>
      <c r="F33" s="627"/>
      <c r="G33" s="627" t="s">
        <v>70</v>
      </c>
      <c r="H33" s="627"/>
      <c r="I33" s="519" t="s">
        <v>411</v>
      </c>
    </row>
    <row r="34" spans="2:9" ht="44.25" customHeight="1" thickBot="1" thickTop="1">
      <c r="B34" s="516"/>
      <c r="C34" s="628" t="s">
        <v>412</v>
      </c>
      <c r="D34" s="629" t="s">
        <v>67</v>
      </c>
      <c r="E34" s="630" t="s">
        <v>413</v>
      </c>
      <c r="F34" s="628" t="s">
        <v>316</v>
      </c>
      <c r="G34" s="629" t="s">
        <v>68</v>
      </c>
      <c r="H34" s="631" t="s">
        <v>317</v>
      </c>
      <c r="I34" s="632"/>
    </row>
    <row r="35" spans="2:11" ht="15.75" customHeight="1" thickTop="1">
      <c r="B35" s="357" t="s">
        <v>414</v>
      </c>
      <c r="C35" s="81">
        <v>635</v>
      </c>
      <c r="D35" s="54">
        <f>C35/($C35+$F35)</f>
        <v>0.83994708994709</v>
      </c>
      <c r="E35" s="65">
        <v>1067382.04</v>
      </c>
      <c r="F35" s="81">
        <v>121</v>
      </c>
      <c r="G35" s="54">
        <f aca="true" t="shared" si="0" ref="G35:G53">F35/($C35+$F35)</f>
        <v>0.16005291005291006</v>
      </c>
      <c r="H35" s="65">
        <v>720827.41</v>
      </c>
      <c r="I35" s="385">
        <f>+E35-H35</f>
        <v>346554.63</v>
      </c>
      <c r="J35" s="14"/>
      <c r="K35" s="16"/>
    </row>
    <row r="36" spans="2:11" ht="15.75" customHeight="1">
      <c r="B36" s="358" t="s">
        <v>415</v>
      </c>
      <c r="C36" s="81">
        <v>584</v>
      </c>
      <c r="D36" s="54">
        <f aca="true" t="shared" si="1" ref="D36:D53">C36/($C36+$F36)</f>
        <v>0.833095577746077</v>
      </c>
      <c r="E36" s="61">
        <v>202581.78</v>
      </c>
      <c r="F36" s="81">
        <v>117</v>
      </c>
      <c r="G36" s="54">
        <f t="shared" si="0"/>
        <v>0.16690442225392296</v>
      </c>
      <c r="H36" s="61">
        <v>5579.800000000047</v>
      </c>
      <c r="I36" s="385">
        <f aca="true" t="shared" si="2" ref="I36:I53">+E36-H36</f>
        <v>197001.97999999995</v>
      </c>
      <c r="J36" s="14"/>
      <c r="K36" s="16"/>
    </row>
    <row r="37" spans="2:11" ht="15.75" customHeight="1">
      <c r="B37" s="358" t="s">
        <v>416</v>
      </c>
      <c r="C37" s="81">
        <v>63</v>
      </c>
      <c r="D37" s="54">
        <f t="shared" si="1"/>
        <v>0.8289473684210527</v>
      </c>
      <c r="E37" s="61">
        <v>83683.37</v>
      </c>
      <c r="F37" s="81">
        <v>13</v>
      </c>
      <c r="G37" s="54">
        <f t="shared" si="0"/>
        <v>0.17105263157894737</v>
      </c>
      <c r="H37" s="61">
        <v>33875.75000000012</v>
      </c>
      <c r="I37" s="385">
        <f t="shared" si="2"/>
        <v>49807.61999999988</v>
      </c>
      <c r="J37" s="14"/>
      <c r="K37" s="16"/>
    </row>
    <row r="38" spans="2:11" ht="15.75" customHeight="1">
      <c r="B38" s="358" t="s">
        <v>417</v>
      </c>
      <c r="C38" s="81">
        <v>51</v>
      </c>
      <c r="D38" s="54">
        <f t="shared" si="1"/>
        <v>0.9107142857142857</v>
      </c>
      <c r="E38" s="61">
        <v>181785.37</v>
      </c>
      <c r="F38" s="81">
        <v>5</v>
      </c>
      <c r="G38" s="54">
        <f t="shared" si="0"/>
        <v>0.08928571428571429</v>
      </c>
      <c r="H38" s="61">
        <v>56464.159999999945</v>
      </c>
      <c r="I38" s="385">
        <f t="shared" si="2"/>
        <v>125321.21000000005</v>
      </c>
      <c r="J38" s="14"/>
      <c r="K38" s="16"/>
    </row>
    <row r="39" spans="2:11" ht="15.75" customHeight="1">
      <c r="B39" s="358" t="s">
        <v>418</v>
      </c>
      <c r="C39" s="81">
        <v>74</v>
      </c>
      <c r="D39" s="54">
        <f t="shared" si="1"/>
        <v>0.8809523809523809</v>
      </c>
      <c r="E39" s="61">
        <v>385454</v>
      </c>
      <c r="F39" s="81">
        <v>10</v>
      </c>
      <c r="G39" s="54">
        <f t="shared" si="0"/>
        <v>0.11904761904761904</v>
      </c>
      <c r="H39" s="61">
        <v>24910.78999999992</v>
      </c>
      <c r="I39" s="385">
        <f t="shared" si="2"/>
        <v>360543.2100000001</v>
      </c>
      <c r="J39" s="14"/>
      <c r="K39" s="16"/>
    </row>
    <row r="40" spans="2:11" ht="15.75" customHeight="1">
      <c r="B40" s="358" t="s">
        <v>419</v>
      </c>
      <c r="C40" s="81">
        <v>82</v>
      </c>
      <c r="D40" s="54">
        <f t="shared" si="1"/>
        <v>0.9534883720930233</v>
      </c>
      <c r="E40" s="61">
        <v>97557.91</v>
      </c>
      <c r="F40" s="81">
        <v>4</v>
      </c>
      <c r="G40" s="54">
        <f t="shared" si="0"/>
        <v>0.046511627906976744</v>
      </c>
      <c r="H40" s="61">
        <v>1477.1100000002334</v>
      </c>
      <c r="I40" s="385">
        <f t="shared" si="2"/>
        <v>96080.79999999977</v>
      </c>
      <c r="J40" s="14"/>
      <c r="K40" s="16"/>
    </row>
    <row r="41" spans="2:11" ht="15.75" customHeight="1">
      <c r="B41" s="358" t="s">
        <v>420</v>
      </c>
      <c r="C41" s="81">
        <v>1758</v>
      </c>
      <c r="D41" s="54">
        <f t="shared" si="1"/>
        <v>0.9118257261410788</v>
      </c>
      <c r="E41" s="61">
        <v>340727.1</v>
      </c>
      <c r="F41" s="81">
        <v>170</v>
      </c>
      <c r="G41" s="54">
        <f t="shared" si="0"/>
        <v>0.08817427385892117</v>
      </c>
      <c r="H41" s="61">
        <v>89975.75</v>
      </c>
      <c r="I41" s="385">
        <f t="shared" si="2"/>
        <v>250751.34999999998</v>
      </c>
      <c r="J41" s="14"/>
      <c r="K41" s="16"/>
    </row>
    <row r="42" spans="2:11" ht="15.75" customHeight="1">
      <c r="B42" s="358" t="s">
        <v>421</v>
      </c>
      <c r="C42" s="81">
        <v>569</v>
      </c>
      <c r="D42" s="54">
        <f t="shared" si="1"/>
        <v>0.8904538341158059</v>
      </c>
      <c r="E42" s="61">
        <v>310320.24</v>
      </c>
      <c r="F42" s="81">
        <v>70</v>
      </c>
      <c r="G42" s="54">
        <f t="shared" si="0"/>
        <v>0.10954616588419405</v>
      </c>
      <c r="H42" s="61">
        <v>24274.85000000021</v>
      </c>
      <c r="I42" s="385">
        <f t="shared" si="2"/>
        <v>286045.3899999998</v>
      </c>
      <c r="J42" s="14"/>
      <c r="K42" s="16"/>
    </row>
    <row r="43" spans="2:11" ht="15.75" customHeight="1">
      <c r="B43" s="358" t="s">
        <v>422</v>
      </c>
      <c r="C43" s="81">
        <v>833</v>
      </c>
      <c r="D43" s="54">
        <f t="shared" si="1"/>
        <v>0.9307262569832402</v>
      </c>
      <c r="E43" s="61">
        <v>1136705.56</v>
      </c>
      <c r="F43" s="81">
        <v>62</v>
      </c>
      <c r="G43" s="54">
        <f t="shared" si="0"/>
        <v>0.06927374301675977</v>
      </c>
      <c r="H43" s="61">
        <v>16006.84000000218</v>
      </c>
      <c r="I43" s="385">
        <f t="shared" si="2"/>
        <v>1120698.7199999979</v>
      </c>
      <c r="J43" s="14"/>
      <c r="K43" s="16"/>
    </row>
    <row r="44" spans="2:11" ht="15.75" customHeight="1">
      <c r="B44" s="358" t="s">
        <v>423</v>
      </c>
      <c r="C44" s="81">
        <v>304</v>
      </c>
      <c r="D44" s="54">
        <f t="shared" si="1"/>
        <v>0.8710601719197708</v>
      </c>
      <c r="E44" s="61">
        <v>169486.71</v>
      </c>
      <c r="F44" s="81">
        <v>45</v>
      </c>
      <c r="G44" s="54">
        <f t="shared" si="0"/>
        <v>0.12893982808022922</v>
      </c>
      <c r="H44" s="61">
        <v>7218.390000000101</v>
      </c>
      <c r="I44" s="385">
        <f t="shared" si="2"/>
        <v>162268.3199999999</v>
      </c>
      <c r="J44" s="14"/>
      <c r="K44" s="16"/>
    </row>
    <row r="45" spans="2:11" ht="15.75" customHeight="1">
      <c r="B45" s="358" t="s">
        <v>424</v>
      </c>
      <c r="C45" s="81">
        <v>270</v>
      </c>
      <c r="D45" s="54">
        <f t="shared" si="1"/>
        <v>0.9</v>
      </c>
      <c r="E45" s="61">
        <v>324495.4</v>
      </c>
      <c r="F45" s="81">
        <v>30</v>
      </c>
      <c r="G45" s="54">
        <f t="shared" si="0"/>
        <v>0.1</v>
      </c>
      <c r="H45" s="61">
        <v>4668.149999999965</v>
      </c>
      <c r="I45" s="385">
        <f t="shared" si="2"/>
        <v>319827.25000000006</v>
      </c>
      <c r="J45" s="14"/>
      <c r="K45" s="16"/>
    </row>
    <row r="46" spans="2:11" ht="15.75" customHeight="1">
      <c r="B46" s="358" t="s">
        <v>425</v>
      </c>
      <c r="C46" s="81">
        <v>140</v>
      </c>
      <c r="D46" s="54">
        <f t="shared" si="1"/>
        <v>0.8588957055214724</v>
      </c>
      <c r="E46" s="61">
        <v>1121916.44</v>
      </c>
      <c r="F46" s="81">
        <v>23</v>
      </c>
      <c r="G46" s="54">
        <f t="shared" si="0"/>
        <v>0.1411042944785276</v>
      </c>
      <c r="H46" s="61">
        <v>32210.009999999544</v>
      </c>
      <c r="I46" s="385">
        <f t="shared" si="2"/>
        <v>1089706.4300000004</v>
      </c>
      <c r="J46" s="14"/>
      <c r="K46" s="16"/>
    </row>
    <row r="47" spans="2:11" ht="15.75" customHeight="1">
      <c r="B47" s="358" t="s">
        <v>426</v>
      </c>
      <c r="C47" s="81">
        <v>38</v>
      </c>
      <c r="D47" s="54">
        <f t="shared" si="1"/>
        <v>0.8837209302325582</v>
      </c>
      <c r="E47" s="61">
        <v>92308.87</v>
      </c>
      <c r="F47" s="81">
        <v>5</v>
      </c>
      <c r="G47" s="54">
        <f t="shared" si="0"/>
        <v>0.11627906976744186</v>
      </c>
      <c r="H47" s="61">
        <v>122063.28</v>
      </c>
      <c r="I47" s="385">
        <f t="shared" si="2"/>
        <v>-29754.410000000003</v>
      </c>
      <c r="J47" s="14"/>
      <c r="K47" s="16"/>
    </row>
    <row r="48" spans="2:11" ht="15.75" customHeight="1">
      <c r="B48" s="358" t="s">
        <v>427</v>
      </c>
      <c r="C48" s="81">
        <v>47</v>
      </c>
      <c r="D48" s="54">
        <f t="shared" si="1"/>
        <v>0.9791666666666666</v>
      </c>
      <c r="E48" s="61">
        <v>107399.76</v>
      </c>
      <c r="F48" s="81">
        <v>1</v>
      </c>
      <c r="G48" s="54">
        <f t="shared" si="0"/>
        <v>0.020833333333333332</v>
      </c>
      <c r="H48" s="61">
        <v>2582.239999999976</v>
      </c>
      <c r="I48" s="385">
        <f t="shared" si="2"/>
        <v>104817.52000000002</v>
      </c>
      <c r="J48" s="14"/>
      <c r="K48" s="16"/>
    </row>
    <row r="49" spans="2:11" ht="15.75" customHeight="1">
      <c r="B49" s="358" t="s">
        <v>428</v>
      </c>
      <c r="C49" s="81">
        <v>182</v>
      </c>
      <c r="D49" s="54">
        <f t="shared" si="1"/>
        <v>0.9732620320855615</v>
      </c>
      <c r="E49" s="61">
        <v>309926.18</v>
      </c>
      <c r="F49" s="81">
        <v>5</v>
      </c>
      <c r="G49" s="54">
        <f t="shared" si="0"/>
        <v>0.026737967914438502</v>
      </c>
      <c r="H49" s="61">
        <v>879.1700000001583</v>
      </c>
      <c r="I49" s="385">
        <f t="shared" si="2"/>
        <v>309047.00999999983</v>
      </c>
      <c r="J49" s="14"/>
      <c r="K49" s="16"/>
    </row>
    <row r="50" spans="2:11" ht="15.75" customHeight="1">
      <c r="B50" s="358" t="s">
        <v>429</v>
      </c>
      <c r="C50" s="81">
        <v>139</v>
      </c>
      <c r="D50" s="54">
        <f t="shared" si="1"/>
        <v>0.896774193548387</v>
      </c>
      <c r="E50" s="61">
        <v>45388.63</v>
      </c>
      <c r="F50" s="81">
        <v>16</v>
      </c>
      <c r="G50" s="54">
        <f t="shared" si="0"/>
        <v>0.1032258064516129</v>
      </c>
      <c r="H50" s="61">
        <v>350.08999999998923</v>
      </c>
      <c r="I50" s="385">
        <f t="shared" si="2"/>
        <v>45038.54000000001</v>
      </c>
      <c r="J50" s="14"/>
      <c r="K50" s="16"/>
    </row>
    <row r="51" spans="2:11" ht="15.75" customHeight="1">
      <c r="B51" s="358" t="s">
        <v>430</v>
      </c>
      <c r="C51" s="81">
        <v>484</v>
      </c>
      <c r="D51" s="54">
        <f t="shared" si="1"/>
        <v>0.9029850746268657</v>
      </c>
      <c r="E51" s="61">
        <v>651565.57</v>
      </c>
      <c r="F51" s="81">
        <v>52</v>
      </c>
      <c r="G51" s="54">
        <f t="shared" si="0"/>
        <v>0.09701492537313433</v>
      </c>
      <c r="H51" s="61">
        <v>26525.85999999952</v>
      </c>
      <c r="I51" s="385">
        <f t="shared" si="2"/>
        <v>625039.7100000004</v>
      </c>
      <c r="J51" s="14"/>
      <c r="K51" s="16"/>
    </row>
    <row r="52" spans="2:11" ht="15.75" customHeight="1">
      <c r="B52" s="358" t="s">
        <v>431</v>
      </c>
      <c r="C52" s="81">
        <v>1</v>
      </c>
      <c r="D52" s="54">
        <f t="shared" si="1"/>
        <v>1</v>
      </c>
      <c r="E52" s="61">
        <v>29579.5</v>
      </c>
      <c r="F52" s="81">
        <v>0</v>
      </c>
      <c r="G52" s="54">
        <f t="shared" si="0"/>
        <v>0</v>
      </c>
      <c r="H52" s="61">
        <v>0</v>
      </c>
      <c r="I52" s="385">
        <f t="shared" si="2"/>
        <v>29579.5</v>
      </c>
      <c r="J52" s="14"/>
      <c r="K52" s="16"/>
    </row>
    <row r="53" spans="2:11" ht="15.75" customHeight="1" thickBot="1">
      <c r="B53" s="369" t="s">
        <v>400</v>
      </c>
      <c r="C53" s="99">
        <v>1</v>
      </c>
      <c r="D53" s="56">
        <f t="shared" si="1"/>
        <v>1</v>
      </c>
      <c r="E53" s="63">
        <v>36946.09</v>
      </c>
      <c r="F53" s="82">
        <v>0</v>
      </c>
      <c r="G53" s="56">
        <f t="shared" si="0"/>
        <v>0</v>
      </c>
      <c r="H53" s="63">
        <v>0</v>
      </c>
      <c r="I53" s="385">
        <f t="shared" si="2"/>
        <v>36946.09</v>
      </c>
      <c r="J53" s="14"/>
      <c r="K53" s="16"/>
    </row>
    <row r="54" spans="2:11" ht="25.5" customHeight="1" thickBot="1" thickTop="1">
      <c r="B54" s="396" t="s">
        <v>1</v>
      </c>
      <c r="C54" s="654">
        <f>SUM(C35:C53)</f>
        <v>6255</v>
      </c>
      <c r="D54" s="655">
        <v>0.8930611079383209</v>
      </c>
      <c r="E54" s="654">
        <f>SUM(E35:E53)</f>
        <v>6695210.52</v>
      </c>
      <c r="F54" s="654">
        <f>SUM(F35:F53)</f>
        <v>749</v>
      </c>
      <c r="G54" s="392">
        <f>F54/($C54+$F54)</f>
        <v>0.10693889206167904</v>
      </c>
      <c r="H54" s="654">
        <f>SUM(H35:H53)</f>
        <v>1169889.6500000022</v>
      </c>
      <c r="I54" s="387">
        <f>SUM(I35:I53)</f>
        <v>5525320.869999997</v>
      </c>
      <c r="J54" s="14"/>
      <c r="K54" s="16"/>
    </row>
    <row r="55" ht="12.75">
      <c r="K55" s="16"/>
    </row>
  </sheetData>
  <sheetProtection/>
  <hyperlinks>
    <hyperlink ref="J1" location="INDICE!A1" display="VOLVER AL ÍNDICE"/>
    <hyperlink ref="J1:K1" location="INDICE!A118:N118" display="VOLVER AL ÍNDICE"/>
  </hyperlinks>
  <printOptions horizontalCentered="1"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">
    <tabColor rgb="FF66FFFF"/>
  </sheetPr>
  <dimension ref="A1:Q30"/>
  <sheetViews>
    <sheetView showGridLines="0" zoomScalePageLayoutView="0" workbookViewId="0" topLeftCell="A10">
      <selection activeCell="C35" sqref="C35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8" width="12.421875" style="6" customWidth="1"/>
    <col min="9" max="9" width="12.7109375" style="6" customWidth="1"/>
    <col min="10" max="10" width="10.140625" style="10" customWidth="1"/>
    <col min="11" max="12" width="10.140625" style="6" customWidth="1"/>
    <col min="13" max="16384" width="9.140625" style="6" customWidth="1"/>
  </cols>
  <sheetData>
    <row r="1" spans="1:12" ht="19.5" thickBot="1" thickTop="1">
      <c r="A1" s="7"/>
      <c r="B1" s="2" t="s">
        <v>355</v>
      </c>
      <c r="I1" s="112"/>
      <c r="J1" s="195"/>
      <c r="K1" s="547" t="s">
        <v>180</v>
      </c>
      <c r="L1" s="548"/>
    </row>
    <row r="2" spans="1:2" ht="12" customHeight="1" thickTop="1">
      <c r="A2" s="7"/>
      <c r="B2" s="2"/>
    </row>
    <row r="3" spans="1:2" ht="18">
      <c r="A3" s="7"/>
      <c r="B3" s="2" t="s">
        <v>264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76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H6" s="15" t="s">
        <v>88</v>
      </c>
    </row>
    <row r="7" spans="1:10" ht="60" customHeight="1" thickBot="1">
      <c r="A7" s="7"/>
      <c r="B7" s="375" t="s">
        <v>0</v>
      </c>
      <c r="C7" s="521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"/>
      <c r="J7" s="7"/>
    </row>
    <row r="8" spans="1:11" ht="18" customHeight="1" thickTop="1">
      <c r="A8" s="7"/>
      <c r="B8" s="376" t="s">
        <v>81</v>
      </c>
      <c r="C8" s="34">
        <v>8059357.23</v>
      </c>
      <c r="D8" s="34">
        <v>6495626.380000001</v>
      </c>
      <c r="E8" s="34">
        <v>1563730.85</v>
      </c>
      <c r="F8" s="34">
        <v>354106.38</v>
      </c>
      <c r="G8" s="39">
        <v>1209624.47</v>
      </c>
      <c r="H8" s="361">
        <v>0.15008944702157093</v>
      </c>
      <c r="I8" s="7"/>
      <c r="J8" s="17"/>
      <c r="K8" s="14"/>
    </row>
    <row r="9" spans="1:11" ht="18" customHeight="1">
      <c r="A9" s="7"/>
      <c r="B9" s="358" t="s">
        <v>82</v>
      </c>
      <c r="C9" s="34">
        <v>3267815.62</v>
      </c>
      <c r="D9" s="34">
        <v>2717763.7</v>
      </c>
      <c r="E9" s="34">
        <v>550051.92</v>
      </c>
      <c r="F9" s="34">
        <v>218626.32</v>
      </c>
      <c r="G9" s="40">
        <v>331425.6</v>
      </c>
      <c r="H9" s="361">
        <v>0.10142114444021169</v>
      </c>
      <c r="I9" s="7"/>
      <c r="J9" s="17"/>
      <c r="K9" s="14"/>
    </row>
    <row r="10" spans="1:11" ht="18" customHeight="1">
      <c r="A10" s="7"/>
      <c r="B10" s="358" t="s">
        <v>83</v>
      </c>
      <c r="C10" s="34">
        <v>11298696.62</v>
      </c>
      <c r="D10" s="34">
        <v>9740586.469999999</v>
      </c>
      <c r="E10" s="34">
        <v>1558110.15</v>
      </c>
      <c r="F10" s="34">
        <v>1212708.71</v>
      </c>
      <c r="G10" s="40">
        <v>345401.44</v>
      </c>
      <c r="H10" s="361">
        <v>0.03057002516454862</v>
      </c>
      <c r="I10" s="7"/>
      <c r="J10" s="17"/>
      <c r="K10" s="14"/>
    </row>
    <row r="11" spans="1:11" ht="18" customHeight="1">
      <c r="A11" s="7"/>
      <c r="B11" s="358" t="s">
        <v>84</v>
      </c>
      <c r="C11" s="34">
        <v>6874896.409999999</v>
      </c>
      <c r="D11" s="34">
        <v>5814027.07</v>
      </c>
      <c r="E11" s="34">
        <v>1060869.34</v>
      </c>
      <c r="F11" s="34">
        <v>344596</v>
      </c>
      <c r="G11" s="40">
        <v>716273.3399999989</v>
      </c>
      <c r="H11" s="361">
        <v>0.10418678293946818</v>
      </c>
      <c r="I11" s="7"/>
      <c r="J11" s="17"/>
      <c r="K11" s="14"/>
    </row>
    <row r="12" spans="1:11" ht="18" customHeight="1">
      <c r="A12" s="7"/>
      <c r="B12" s="358" t="s">
        <v>85</v>
      </c>
      <c r="C12" s="34">
        <v>8271740.3999999985</v>
      </c>
      <c r="D12" s="34">
        <v>7038643.330000001</v>
      </c>
      <c r="E12" s="34">
        <v>1233097.07</v>
      </c>
      <c r="F12" s="34">
        <v>504383.17</v>
      </c>
      <c r="G12" s="40">
        <v>728713.8999999976</v>
      </c>
      <c r="H12" s="361">
        <v>0.08809680487554924</v>
      </c>
      <c r="I12" s="7"/>
      <c r="J12" s="17"/>
      <c r="K12" s="14"/>
    </row>
    <row r="13" spans="1:11" ht="18" customHeight="1">
      <c r="A13" s="7"/>
      <c r="B13" s="358" t="s">
        <v>86</v>
      </c>
      <c r="C13" s="34">
        <v>9108258.56</v>
      </c>
      <c r="D13" s="34">
        <v>7651564.1</v>
      </c>
      <c r="E13" s="34">
        <v>1456694.46</v>
      </c>
      <c r="F13" s="34">
        <v>358202.16</v>
      </c>
      <c r="G13" s="40">
        <v>1098492.3</v>
      </c>
      <c r="H13" s="361">
        <v>0.12060398733344707</v>
      </c>
      <c r="I13" s="7"/>
      <c r="J13" s="17"/>
      <c r="K13" s="14"/>
    </row>
    <row r="14" spans="1:11" ht="18" customHeight="1" thickBot="1">
      <c r="A14" s="7"/>
      <c r="B14" s="369" t="s">
        <v>87</v>
      </c>
      <c r="C14" s="36">
        <v>6676712.620000001</v>
      </c>
      <c r="D14" s="37">
        <v>5421114.7</v>
      </c>
      <c r="E14" s="37">
        <v>1255597.92</v>
      </c>
      <c r="F14" s="37">
        <v>160208.13</v>
      </c>
      <c r="G14" s="41">
        <v>1095389.79</v>
      </c>
      <c r="H14" s="362">
        <v>0.16406124575719733</v>
      </c>
      <c r="I14" s="7"/>
      <c r="J14" s="17"/>
      <c r="K14" s="14"/>
    </row>
    <row r="15" spans="1:11" ht="27" customHeight="1" thickBot="1" thickTop="1">
      <c r="A15" s="7"/>
      <c r="B15" s="377" t="s">
        <v>1</v>
      </c>
      <c r="C15" s="364">
        <v>53557477.46000001</v>
      </c>
      <c r="D15" s="364">
        <v>44879325.75000001</v>
      </c>
      <c r="E15" s="364">
        <v>8678151.71</v>
      </c>
      <c r="F15" s="364">
        <v>3152830.87</v>
      </c>
      <c r="G15" s="365">
        <v>5525320.839999998</v>
      </c>
      <c r="H15" s="363">
        <v>0.10316618896262701</v>
      </c>
      <c r="I15" s="7"/>
      <c r="J15" s="17"/>
      <c r="K15" s="14"/>
    </row>
    <row r="16" ht="18" customHeight="1">
      <c r="H16" s="10"/>
    </row>
    <row r="17" spans="2:9" ht="39" customHeight="1">
      <c r="B17" s="115" t="s">
        <v>332</v>
      </c>
      <c r="C17" s="115"/>
      <c r="D17" s="115"/>
      <c r="E17" s="115"/>
      <c r="F17" s="115"/>
      <c r="G17" s="115"/>
      <c r="H17" s="115"/>
      <c r="I17" s="115"/>
    </row>
    <row r="18" ht="6" customHeight="1"/>
    <row r="19" ht="15" customHeight="1">
      <c r="B19" s="5" t="s">
        <v>76</v>
      </c>
    </row>
    <row r="20" spans="9:10" ht="11.25" customHeight="1" thickBot="1">
      <c r="I20" s="15" t="s">
        <v>88</v>
      </c>
      <c r="J20" s="20"/>
    </row>
    <row r="21" spans="2:10" ht="39.75" customHeight="1" thickBot="1">
      <c r="B21" s="524" t="s">
        <v>93</v>
      </c>
      <c r="C21" s="625"/>
      <c r="D21" s="625" t="s">
        <v>69</v>
      </c>
      <c r="E21" s="626"/>
      <c r="F21" s="627"/>
      <c r="G21" s="627" t="s">
        <v>70</v>
      </c>
      <c r="H21" s="627"/>
      <c r="I21" s="519" t="s">
        <v>411</v>
      </c>
      <c r="J21" s="121"/>
    </row>
    <row r="22" spans="2:10" ht="60" customHeight="1" thickBot="1" thickTop="1">
      <c r="B22" s="525"/>
      <c r="C22" s="628" t="s">
        <v>412</v>
      </c>
      <c r="D22" s="629" t="s">
        <v>67</v>
      </c>
      <c r="E22" s="630" t="s">
        <v>413</v>
      </c>
      <c r="F22" s="628" t="s">
        <v>316</v>
      </c>
      <c r="G22" s="629" t="s">
        <v>68</v>
      </c>
      <c r="H22" s="631" t="s">
        <v>317</v>
      </c>
      <c r="I22" s="632"/>
      <c r="J22" s="121"/>
    </row>
    <row r="23" spans="2:17" ht="18.75" customHeight="1" thickTop="1">
      <c r="B23" s="376" t="s">
        <v>81</v>
      </c>
      <c r="C23" s="59">
        <v>2</v>
      </c>
      <c r="D23" s="33">
        <v>1</v>
      </c>
      <c r="E23" s="39">
        <v>1209624.47</v>
      </c>
      <c r="F23" s="34">
        <v>0</v>
      </c>
      <c r="G23" s="33">
        <v>0</v>
      </c>
      <c r="H23" s="39">
        <v>0</v>
      </c>
      <c r="I23" s="385">
        <v>1209624.47</v>
      </c>
      <c r="J23" s="129"/>
      <c r="K23" s="532"/>
      <c r="L23" s="533"/>
      <c r="M23" s="534"/>
      <c r="N23" s="534"/>
      <c r="O23" s="533"/>
      <c r="P23" s="534"/>
      <c r="Q23" s="535"/>
    </row>
    <row r="24" spans="2:17" ht="18.75" customHeight="1">
      <c r="B24" s="358" t="s">
        <v>82</v>
      </c>
      <c r="C24" s="59">
        <v>4</v>
      </c>
      <c r="D24" s="33">
        <v>1</v>
      </c>
      <c r="E24" s="40">
        <v>331425.61</v>
      </c>
      <c r="F24" s="34">
        <v>0</v>
      </c>
      <c r="G24" s="33">
        <v>0</v>
      </c>
      <c r="H24" s="40">
        <v>0.010000000067520887</v>
      </c>
      <c r="I24" s="385">
        <v>331425.6</v>
      </c>
      <c r="J24" s="129"/>
      <c r="K24" s="532"/>
      <c r="L24" s="533"/>
      <c r="M24" s="534"/>
      <c r="N24" s="534"/>
      <c r="O24" s="533"/>
      <c r="P24" s="534"/>
      <c r="Q24" s="535"/>
    </row>
    <row r="25" spans="2:17" ht="18.75" customHeight="1">
      <c r="B25" s="358" t="s">
        <v>83</v>
      </c>
      <c r="C25" s="59">
        <v>45</v>
      </c>
      <c r="D25" s="33">
        <v>0.8035714285714286</v>
      </c>
      <c r="E25" s="40">
        <v>1025453.42</v>
      </c>
      <c r="F25" s="34">
        <v>11</v>
      </c>
      <c r="G25" s="33">
        <v>0.19642857142857142</v>
      </c>
      <c r="H25" s="40">
        <v>680051.98</v>
      </c>
      <c r="I25" s="385">
        <v>345401.44</v>
      </c>
      <c r="J25" s="129"/>
      <c r="K25" s="532"/>
      <c r="L25" s="533"/>
      <c r="M25" s="534"/>
      <c r="N25" s="534"/>
      <c r="O25" s="533"/>
      <c r="P25" s="534"/>
      <c r="Q25" s="535"/>
    </row>
    <row r="26" spans="2:17" ht="18.75" customHeight="1">
      <c r="B26" s="358" t="s">
        <v>84</v>
      </c>
      <c r="C26" s="59">
        <v>77</v>
      </c>
      <c r="D26" s="33">
        <v>0.9058823529411765</v>
      </c>
      <c r="E26" s="40">
        <v>773392.31</v>
      </c>
      <c r="F26" s="34">
        <v>8</v>
      </c>
      <c r="G26" s="33">
        <v>0.09411764705882353</v>
      </c>
      <c r="H26" s="40">
        <v>57118.970000001136</v>
      </c>
      <c r="I26" s="385">
        <v>716273.3399999989</v>
      </c>
      <c r="J26" s="129"/>
      <c r="K26" s="532"/>
      <c r="L26" s="533"/>
      <c r="M26" s="534"/>
      <c r="N26" s="534"/>
      <c r="O26" s="533"/>
      <c r="P26" s="534"/>
      <c r="Q26" s="535"/>
    </row>
    <row r="27" spans="2:17" ht="18.75" customHeight="1">
      <c r="B27" s="358" t="s">
        <v>85</v>
      </c>
      <c r="C27" s="59">
        <v>235</v>
      </c>
      <c r="D27" s="33">
        <v>0.8969465648854962</v>
      </c>
      <c r="E27" s="40">
        <v>977259.67</v>
      </c>
      <c r="F27" s="34">
        <v>27</v>
      </c>
      <c r="G27" s="33">
        <v>0.10305343511450382</v>
      </c>
      <c r="H27" s="40">
        <v>248545.77000000246</v>
      </c>
      <c r="I27" s="385">
        <v>728713.8999999976</v>
      </c>
      <c r="J27" s="129"/>
      <c r="K27" s="532"/>
      <c r="L27" s="533"/>
      <c r="M27" s="534"/>
      <c r="N27" s="534"/>
      <c r="O27" s="533"/>
      <c r="P27" s="534"/>
      <c r="Q27" s="535"/>
    </row>
    <row r="28" spans="2:17" ht="18.75" customHeight="1">
      <c r="B28" s="358" t="s">
        <v>86</v>
      </c>
      <c r="C28" s="59">
        <v>796</v>
      </c>
      <c r="D28" s="33">
        <v>0.9202312138728324</v>
      </c>
      <c r="E28" s="40">
        <v>1205306.84</v>
      </c>
      <c r="F28" s="34">
        <v>69</v>
      </c>
      <c r="G28" s="33">
        <v>0.07976878612716763</v>
      </c>
      <c r="H28" s="40">
        <v>106814.5399999991</v>
      </c>
      <c r="I28" s="385">
        <v>1098492.3</v>
      </c>
      <c r="J28" s="129"/>
      <c r="K28" s="532"/>
      <c r="L28" s="533"/>
      <c r="M28" s="534"/>
      <c r="N28" s="534"/>
      <c r="O28" s="533"/>
      <c r="P28" s="534"/>
      <c r="Q28" s="535"/>
    </row>
    <row r="29" spans="2:17" ht="18.75" customHeight="1" thickBot="1">
      <c r="B29" s="369" t="s">
        <v>87</v>
      </c>
      <c r="C29" s="62">
        <v>5096</v>
      </c>
      <c r="D29" s="103">
        <v>0.8893542757417103</v>
      </c>
      <c r="E29" s="41">
        <v>1172748.2</v>
      </c>
      <c r="F29" s="37">
        <v>634</v>
      </c>
      <c r="G29" s="103">
        <v>0.11064572425828971</v>
      </c>
      <c r="H29" s="41">
        <v>77358.40999999898</v>
      </c>
      <c r="I29" s="386">
        <v>1095389.79</v>
      </c>
      <c r="J29" s="129"/>
      <c r="K29" s="532"/>
      <c r="L29" s="533"/>
      <c r="M29" s="534"/>
      <c r="N29" s="534"/>
      <c r="O29" s="533"/>
      <c r="P29" s="534"/>
      <c r="Q29" s="535"/>
    </row>
    <row r="30" spans="2:17" ht="27" customHeight="1" thickBot="1" thickTop="1">
      <c r="B30" s="377" t="s">
        <v>1</v>
      </c>
      <c r="C30" s="370">
        <v>6255</v>
      </c>
      <c r="D30" s="393">
        <v>0.8930611079383209</v>
      </c>
      <c r="E30" s="365">
        <v>6695210.5200000005</v>
      </c>
      <c r="F30" s="364">
        <v>749</v>
      </c>
      <c r="G30" s="393">
        <v>0.10693889206167904</v>
      </c>
      <c r="H30" s="365">
        <v>1169889.68</v>
      </c>
      <c r="I30" s="387">
        <v>5525320.839999998</v>
      </c>
      <c r="J30" s="126"/>
      <c r="K30" s="536"/>
      <c r="L30" s="537"/>
      <c r="M30" s="538"/>
      <c r="N30" s="538"/>
      <c r="O30" s="537"/>
      <c r="P30" s="538"/>
      <c r="Q30" s="536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>
    <tabColor rgb="FF66FFFF"/>
  </sheetPr>
  <dimension ref="A1:N26"/>
  <sheetViews>
    <sheetView showGridLines="0" zoomScalePageLayoutView="0" workbookViewId="0" topLeftCell="B15">
      <selection activeCell="B15" sqref="B15:I15"/>
    </sheetView>
  </sheetViews>
  <sheetFormatPr defaultColWidth="9.140625" defaultRowHeight="12.75"/>
  <cols>
    <col min="1" max="1" width="1.7109375" style="6" customWidth="1"/>
    <col min="2" max="2" width="16.28125" style="6" customWidth="1"/>
    <col min="3" max="7" width="12.7109375" style="6" customWidth="1"/>
    <col min="8" max="8" width="13.57421875" style="6" customWidth="1"/>
    <col min="9" max="9" width="13.00390625" style="6" customWidth="1"/>
    <col min="10" max="10" width="12.7109375" style="10" customWidth="1"/>
    <col min="11" max="12" width="10.421875" style="6" customWidth="1"/>
    <col min="13" max="16384" width="9.140625" style="6" customWidth="1"/>
  </cols>
  <sheetData>
    <row r="1" spans="1:12" ht="19.5" thickBot="1" thickTop="1">
      <c r="A1" s="7"/>
      <c r="B1" s="2" t="s">
        <v>355</v>
      </c>
      <c r="I1" s="112"/>
      <c r="J1" s="195"/>
      <c r="K1" s="547" t="s">
        <v>180</v>
      </c>
      <c r="L1" s="548"/>
    </row>
    <row r="2" spans="1:2" ht="12" customHeight="1" thickTop="1">
      <c r="A2" s="7"/>
      <c r="B2" s="2"/>
    </row>
    <row r="3" spans="1:2" ht="18">
      <c r="A3" s="7"/>
      <c r="B3" s="2" t="s">
        <v>265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76</v>
      </c>
      <c r="C5" s="10"/>
      <c r="D5" s="10"/>
      <c r="E5" s="10"/>
      <c r="F5" s="10"/>
    </row>
    <row r="6" spans="1:8" ht="11.25" customHeight="1" thickBot="1">
      <c r="A6" s="7"/>
      <c r="B6" s="3"/>
      <c r="C6" s="3"/>
      <c r="E6" s="22"/>
      <c r="F6" s="22"/>
      <c r="H6" s="15" t="s">
        <v>88</v>
      </c>
    </row>
    <row r="7" spans="1:10" ht="60" customHeight="1" thickBot="1">
      <c r="A7" s="7"/>
      <c r="B7" s="353" t="s">
        <v>2</v>
      </c>
      <c r="C7" s="521" t="s">
        <v>63</v>
      </c>
      <c r="D7" s="354" t="s">
        <v>64</v>
      </c>
      <c r="E7" s="394" t="s">
        <v>112</v>
      </c>
      <c r="F7" s="394" t="s">
        <v>177</v>
      </c>
      <c r="G7" s="395" t="s">
        <v>113</v>
      </c>
      <c r="H7" s="356" t="s">
        <v>277</v>
      </c>
      <c r="I7" s="11"/>
      <c r="J7" s="7"/>
    </row>
    <row r="8" spans="1:10" ht="18" customHeight="1" thickTop="1">
      <c r="A8" s="7"/>
      <c r="B8" s="357" t="s">
        <v>89</v>
      </c>
      <c r="C8" s="34">
        <v>53557477.46000001</v>
      </c>
      <c r="D8" s="34">
        <v>44879325.75000001</v>
      </c>
      <c r="E8" s="34">
        <v>8678151.71</v>
      </c>
      <c r="F8" s="34">
        <v>3152830.87</v>
      </c>
      <c r="G8" s="39">
        <v>5525320.840000001</v>
      </c>
      <c r="H8" s="361">
        <v>0.10316618896262707</v>
      </c>
      <c r="I8" s="7"/>
      <c r="J8" s="7"/>
    </row>
    <row r="9" spans="1:10" ht="18" customHeight="1">
      <c r="A9" s="7"/>
      <c r="B9" s="358" t="s">
        <v>110</v>
      </c>
      <c r="C9" s="34">
        <v>6670412.430000001</v>
      </c>
      <c r="D9" s="34">
        <v>5045391.94</v>
      </c>
      <c r="E9" s="34">
        <v>1625020.49</v>
      </c>
      <c r="F9" s="34">
        <v>287543.85</v>
      </c>
      <c r="G9" s="40">
        <v>1337476.64</v>
      </c>
      <c r="H9" s="361">
        <v>0.2005088372024398</v>
      </c>
      <c r="I9" s="7"/>
      <c r="J9" s="7"/>
    </row>
    <row r="10" spans="1:10" ht="18" customHeight="1">
      <c r="A10" s="7"/>
      <c r="B10" s="358" t="s">
        <v>91</v>
      </c>
      <c r="C10" s="34">
        <v>16853076.18</v>
      </c>
      <c r="D10" s="34">
        <v>16037027.33</v>
      </c>
      <c r="E10" s="34">
        <v>816048.85</v>
      </c>
      <c r="F10" s="34">
        <v>257894.98</v>
      </c>
      <c r="G10" s="40">
        <v>558153.87</v>
      </c>
      <c r="H10" s="361">
        <v>0.0331188124968174</v>
      </c>
      <c r="I10" s="7"/>
      <c r="J10" s="7"/>
    </row>
    <row r="11" spans="1:10" ht="18" customHeight="1">
      <c r="A11" s="7"/>
      <c r="B11" s="358" t="s">
        <v>99</v>
      </c>
      <c r="C11" s="34">
        <v>616189.96</v>
      </c>
      <c r="D11" s="34">
        <v>561004.04</v>
      </c>
      <c r="E11" s="34">
        <v>55185.919999999925</v>
      </c>
      <c r="F11" s="34">
        <v>355.22</v>
      </c>
      <c r="G11" s="40">
        <v>54830.699999999924</v>
      </c>
      <c r="H11" s="361">
        <v>0.08898343621178106</v>
      </c>
      <c r="I11" s="7"/>
      <c r="J11" s="7"/>
    </row>
    <row r="12" spans="1:10" ht="18" customHeight="1" thickBot="1">
      <c r="A12" s="7"/>
      <c r="B12" s="359" t="s">
        <v>100</v>
      </c>
      <c r="C12" s="36">
        <v>1921817.84</v>
      </c>
      <c r="D12" s="37">
        <v>1608178.84</v>
      </c>
      <c r="E12" s="37">
        <v>313639</v>
      </c>
      <c r="F12" s="37">
        <v>1902.86</v>
      </c>
      <c r="G12" s="41">
        <v>311736.14</v>
      </c>
      <c r="H12" s="362">
        <v>0.162208994792139</v>
      </c>
      <c r="I12" s="7"/>
      <c r="J12" s="7"/>
    </row>
    <row r="13" spans="1:10" ht="27" customHeight="1" thickBot="1" thickTop="1">
      <c r="A13" s="7"/>
      <c r="B13" s="360" t="s">
        <v>92</v>
      </c>
      <c r="C13" s="364">
        <v>79618973.87</v>
      </c>
      <c r="D13" s="364">
        <v>68130927.9</v>
      </c>
      <c r="E13" s="364">
        <v>11488045.969999999</v>
      </c>
      <c r="F13" s="364">
        <v>3700527.78</v>
      </c>
      <c r="G13" s="365">
        <v>7787518.189999999</v>
      </c>
      <c r="H13" s="363">
        <v>0.09780982863099034</v>
      </c>
      <c r="I13" s="7"/>
      <c r="J13" s="7"/>
    </row>
    <row r="14" ht="24" customHeight="1">
      <c r="H14" s="10"/>
    </row>
    <row r="15" spans="2:9" ht="39" customHeight="1">
      <c r="B15" s="115" t="s">
        <v>331</v>
      </c>
      <c r="C15" s="115"/>
      <c r="D15" s="115"/>
      <c r="E15" s="115"/>
      <c r="F15" s="115"/>
      <c r="G15" s="115"/>
      <c r="H15" s="115"/>
      <c r="I15" s="115"/>
    </row>
    <row r="16" ht="6" customHeight="1"/>
    <row r="17" ht="15" customHeight="1">
      <c r="B17" s="5" t="s">
        <v>76</v>
      </c>
    </row>
    <row r="18" spans="9:10" ht="11.25" customHeight="1" thickBot="1">
      <c r="I18" s="15" t="s">
        <v>88</v>
      </c>
      <c r="J18" s="20"/>
    </row>
    <row r="19" spans="2:10" ht="39" customHeight="1" thickBot="1">
      <c r="B19" s="526" t="s">
        <v>2</v>
      </c>
      <c r="C19" s="625"/>
      <c r="D19" s="625" t="s">
        <v>69</v>
      </c>
      <c r="E19" s="626"/>
      <c r="F19" s="627"/>
      <c r="G19" s="627" t="s">
        <v>70</v>
      </c>
      <c r="H19" s="627"/>
      <c r="I19" s="519" t="s">
        <v>411</v>
      </c>
      <c r="J19" s="121"/>
    </row>
    <row r="20" spans="2:10" ht="60" customHeight="1" thickBot="1" thickTop="1">
      <c r="B20" s="527"/>
      <c r="C20" s="628" t="s">
        <v>412</v>
      </c>
      <c r="D20" s="629" t="s">
        <v>67</v>
      </c>
      <c r="E20" s="630" t="s">
        <v>413</v>
      </c>
      <c r="F20" s="628" t="s">
        <v>316</v>
      </c>
      <c r="G20" s="629" t="s">
        <v>68</v>
      </c>
      <c r="H20" s="631" t="s">
        <v>317</v>
      </c>
      <c r="I20" s="632"/>
      <c r="J20" s="121"/>
    </row>
    <row r="21" spans="2:14" ht="18" customHeight="1" thickTop="1">
      <c r="B21" s="357" t="s">
        <v>89</v>
      </c>
      <c r="C21" s="34">
        <v>6255</v>
      </c>
      <c r="D21" s="33">
        <v>0.8930611079383209</v>
      </c>
      <c r="E21" s="34">
        <v>6695210.5200000005</v>
      </c>
      <c r="F21" s="34">
        <v>749</v>
      </c>
      <c r="G21" s="33">
        <v>0.10693889206167906</v>
      </c>
      <c r="H21" s="39">
        <v>1169889.68</v>
      </c>
      <c r="I21" s="373">
        <v>5525320.839999998</v>
      </c>
      <c r="J21" s="125"/>
      <c r="K21" s="503"/>
      <c r="L21" s="16"/>
      <c r="N21" s="16"/>
    </row>
    <row r="22" spans="2:14" ht="18" customHeight="1">
      <c r="B22" s="358" t="s">
        <v>110</v>
      </c>
      <c r="C22" s="34">
        <v>38</v>
      </c>
      <c r="D22" s="33">
        <v>1</v>
      </c>
      <c r="E22" s="34">
        <v>1337476.63</v>
      </c>
      <c r="F22" s="34">
        <v>0</v>
      </c>
      <c r="G22" s="33">
        <v>0</v>
      </c>
      <c r="H22" s="40">
        <v>-0.010000001173466444</v>
      </c>
      <c r="I22" s="373">
        <v>1337476.64</v>
      </c>
      <c r="J22" s="125"/>
      <c r="K22" s="503"/>
      <c r="L22" s="16"/>
      <c r="N22" s="16"/>
    </row>
    <row r="23" spans="2:14" ht="18" customHeight="1">
      <c r="B23" s="358" t="s">
        <v>91</v>
      </c>
      <c r="C23" s="34">
        <v>3</v>
      </c>
      <c r="D23" s="33">
        <v>1</v>
      </c>
      <c r="E23" s="34">
        <v>558153.88</v>
      </c>
      <c r="F23" s="34">
        <v>0</v>
      </c>
      <c r="G23" s="33">
        <v>0</v>
      </c>
      <c r="H23" s="40">
        <v>0.010000000358559191</v>
      </c>
      <c r="I23" s="373">
        <v>558153.87</v>
      </c>
      <c r="J23" s="125"/>
      <c r="K23" s="503"/>
      <c r="L23" s="16"/>
      <c r="N23" s="16"/>
    </row>
    <row r="24" spans="2:14" ht="18" customHeight="1">
      <c r="B24" s="358" t="s">
        <v>99</v>
      </c>
      <c r="C24" s="34">
        <v>3</v>
      </c>
      <c r="D24" s="33">
        <v>1</v>
      </c>
      <c r="E24" s="34">
        <v>54830.68</v>
      </c>
      <c r="F24" s="34">
        <v>0</v>
      </c>
      <c r="G24" s="33">
        <v>0</v>
      </c>
      <c r="H24" s="40">
        <v>-0.019999999924039003</v>
      </c>
      <c r="I24" s="373">
        <v>54830.699999999924</v>
      </c>
      <c r="J24" s="125"/>
      <c r="K24" s="503"/>
      <c r="L24" s="16"/>
      <c r="N24" s="16"/>
    </row>
    <row r="25" spans="2:14" ht="18" customHeight="1" thickBot="1">
      <c r="B25" s="369" t="s">
        <v>100</v>
      </c>
      <c r="C25" s="36">
        <v>7</v>
      </c>
      <c r="D25" s="103">
        <v>1</v>
      </c>
      <c r="E25" s="37">
        <v>311736.14</v>
      </c>
      <c r="F25" s="37">
        <v>0</v>
      </c>
      <c r="G25" s="103">
        <v>0</v>
      </c>
      <c r="H25" s="41">
        <v>0</v>
      </c>
      <c r="I25" s="374">
        <v>311736.14</v>
      </c>
      <c r="J25" s="125"/>
      <c r="K25" s="503"/>
      <c r="L25" s="16"/>
      <c r="N25" s="16"/>
    </row>
    <row r="26" spans="2:14" ht="27" customHeight="1" thickBot="1" thickTop="1">
      <c r="B26" s="360" t="s">
        <v>92</v>
      </c>
      <c r="C26" s="364">
        <v>6306</v>
      </c>
      <c r="D26" s="393">
        <v>0.8938341601700921</v>
      </c>
      <c r="E26" s="364">
        <v>8957407.850000001</v>
      </c>
      <c r="F26" s="364">
        <v>749</v>
      </c>
      <c r="G26" s="393">
        <v>0.1061658398299079</v>
      </c>
      <c r="H26" s="365">
        <v>1169889.66</v>
      </c>
      <c r="I26" s="372">
        <v>7787518.189999998</v>
      </c>
      <c r="J26" s="126"/>
      <c r="K26" s="503"/>
      <c r="L26" s="16"/>
      <c r="N26" s="16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7874015748031497" bottom="0.1968503937007874" header="0" footer="0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>
    <tabColor rgb="FF66FFFF"/>
  </sheetPr>
  <dimension ref="A1:O55"/>
  <sheetViews>
    <sheetView showGridLines="0" zoomScalePageLayoutView="0" workbookViewId="0" topLeftCell="A16">
      <selection activeCell="C54" sqref="C54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5" width="11.7109375" style="6" customWidth="1"/>
    <col min="6" max="6" width="12.28125" style="6" customWidth="1"/>
    <col min="7" max="7" width="11.7109375" style="10" customWidth="1"/>
    <col min="8" max="8" width="11.7109375" style="6" customWidth="1"/>
    <col min="9" max="9" width="14.421875" style="6" customWidth="1"/>
    <col min="10" max="16384" width="9.140625" style="6" customWidth="1"/>
  </cols>
  <sheetData>
    <row r="1" spans="1:12" ht="19.5" thickBot="1" thickTop="1">
      <c r="A1" s="7"/>
      <c r="B1" s="2" t="s">
        <v>354</v>
      </c>
      <c r="F1" s="11"/>
      <c r="G1" s="7"/>
      <c r="J1" s="112"/>
      <c r="K1" s="547" t="s">
        <v>180</v>
      </c>
      <c r="L1" s="548"/>
    </row>
    <row r="2" spans="1:8" ht="12" customHeight="1" thickTop="1">
      <c r="A2" s="7"/>
      <c r="B2" s="2"/>
      <c r="F2" s="11"/>
      <c r="G2" s="7"/>
      <c r="H2" s="11"/>
    </row>
    <row r="3" spans="1:2" ht="18">
      <c r="A3" s="7"/>
      <c r="B3" s="2" t="s">
        <v>267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76</v>
      </c>
      <c r="C5" s="10"/>
      <c r="D5" s="10"/>
      <c r="E5" s="10"/>
      <c r="F5" s="10"/>
    </row>
    <row r="6" spans="1:7" ht="11.25" customHeight="1" thickBot="1">
      <c r="A6" s="7"/>
      <c r="B6" s="3"/>
      <c r="C6" s="3"/>
      <c r="F6" s="15" t="s">
        <v>88</v>
      </c>
      <c r="G6" s="20"/>
    </row>
    <row r="7" spans="1:7" ht="52.5" customHeight="1" thickBot="1">
      <c r="A7" s="7"/>
      <c r="B7" s="353" t="s">
        <v>8</v>
      </c>
      <c r="C7" s="521" t="s">
        <v>63</v>
      </c>
      <c r="D7" s="354" t="s">
        <v>64</v>
      </c>
      <c r="E7" s="355" t="s">
        <v>112</v>
      </c>
      <c r="F7" s="356" t="s">
        <v>275</v>
      </c>
      <c r="G7" s="118"/>
    </row>
    <row r="8" spans="1:7" ht="15.75" customHeight="1" thickTop="1">
      <c r="A8" s="7"/>
      <c r="B8" s="357" t="s">
        <v>414</v>
      </c>
      <c r="C8" s="34">
        <v>9086073.82</v>
      </c>
      <c r="D8" s="34">
        <v>7761309.53</v>
      </c>
      <c r="E8" s="39">
        <v>1324764.29</v>
      </c>
      <c r="F8" s="361">
        <v>0.14580162083693043</v>
      </c>
      <c r="G8" s="127"/>
    </row>
    <row r="9" spans="1:7" ht="15.75" customHeight="1">
      <c r="A9" s="7"/>
      <c r="B9" s="358" t="s">
        <v>415</v>
      </c>
      <c r="C9" s="34">
        <v>1541803.09</v>
      </c>
      <c r="D9" s="34">
        <v>1281099.89</v>
      </c>
      <c r="E9" s="40">
        <v>260703.2</v>
      </c>
      <c r="F9" s="361">
        <v>0.16908981548350638</v>
      </c>
      <c r="G9" s="127"/>
    </row>
    <row r="10" spans="1:7" ht="15.75" customHeight="1">
      <c r="A10" s="7"/>
      <c r="B10" s="358" t="s">
        <v>416</v>
      </c>
      <c r="C10" s="34">
        <v>968033.88</v>
      </c>
      <c r="D10" s="34">
        <v>849091.14</v>
      </c>
      <c r="E10" s="40">
        <v>118942.74</v>
      </c>
      <c r="F10" s="361">
        <v>0.12287043093987565</v>
      </c>
      <c r="G10" s="127"/>
    </row>
    <row r="11" spans="1:7" ht="15.75" customHeight="1">
      <c r="A11" s="7"/>
      <c r="B11" s="358" t="s">
        <v>417</v>
      </c>
      <c r="C11" s="34">
        <v>1456939.62</v>
      </c>
      <c r="D11" s="34">
        <v>1212379.82</v>
      </c>
      <c r="E11" s="40">
        <v>244559.8</v>
      </c>
      <c r="F11" s="361">
        <v>0.16785856918353284</v>
      </c>
      <c r="G11" s="127"/>
    </row>
    <row r="12" spans="1:7" ht="15.75" customHeight="1">
      <c r="A12" s="7"/>
      <c r="B12" s="358" t="s">
        <v>418</v>
      </c>
      <c r="C12" s="34">
        <v>2427611.18</v>
      </c>
      <c r="D12" s="34">
        <v>2019594.63</v>
      </c>
      <c r="E12" s="40">
        <v>408016.55</v>
      </c>
      <c r="F12" s="361">
        <v>0.16807327028375277</v>
      </c>
      <c r="G12" s="127"/>
    </row>
    <row r="13" spans="1:7" ht="15.75" customHeight="1">
      <c r="A13" s="7"/>
      <c r="B13" s="358" t="s">
        <v>419</v>
      </c>
      <c r="C13" s="34">
        <v>610671.1</v>
      </c>
      <c r="D13" s="34">
        <v>503346.72</v>
      </c>
      <c r="E13" s="40">
        <v>107324.38</v>
      </c>
      <c r="F13" s="361">
        <v>0.17574825466605476</v>
      </c>
      <c r="G13" s="127"/>
    </row>
    <row r="14" spans="1:7" ht="15.75" customHeight="1">
      <c r="A14" s="7"/>
      <c r="B14" s="358" t="s">
        <v>420</v>
      </c>
      <c r="C14" s="34">
        <v>2387869.28</v>
      </c>
      <c r="D14" s="34">
        <v>1946822.82</v>
      </c>
      <c r="E14" s="40">
        <v>441046.46</v>
      </c>
      <c r="F14" s="361">
        <v>0.1847029331521866</v>
      </c>
      <c r="G14" s="127"/>
    </row>
    <row r="15" spans="1:7" ht="15.75" customHeight="1">
      <c r="A15" s="7"/>
      <c r="B15" s="358" t="s">
        <v>421</v>
      </c>
      <c r="C15" s="34">
        <v>2052005.33</v>
      </c>
      <c r="D15" s="34">
        <v>1670755.58</v>
      </c>
      <c r="E15" s="40">
        <v>381249.75</v>
      </c>
      <c r="F15" s="361">
        <v>0.18579374255329045</v>
      </c>
      <c r="G15" s="127"/>
    </row>
    <row r="16" spans="1:7" ht="15.75" customHeight="1">
      <c r="A16" s="7"/>
      <c r="B16" s="358" t="s">
        <v>422</v>
      </c>
      <c r="C16" s="34">
        <v>10224186.049999999</v>
      </c>
      <c r="D16" s="34">
        <v>8626969.71</v>
      </c>
      <c r="E16" s="40">
        <v>1597216.34</v>
      </c>
      <c r="F16" s="361">
        <v>0.15621941269349243</v>
      </c>
      <c r="G16" s="127"/>
    </row>
    <row r="17" spans="1:7" ht="15.75" customHeight="1">
      <c r="A17" s="7"/>
      <c r="B17" s="358" t="s">
        <v>423</v>
      </c>
      <c r="C17" s="34">
        <v>1090234.9</v>
      </c>
      <c r="D17" s="34">
        <v>881582.64</v>
      </c>
      <c r="E17" s="40">
        <v>208652.26</v>
      </c>
      <c r="F17" s="361">
        <v>0.19138284786150206</v>
      </c>
      <c r="G17" s="127"/>
    </row>
    <row r="18" spans="1:7" ht="15.75" customHeight="1">
      <c r="A18" s="7"/>
      <c r="B18" s="358" t="s">
        <v>424</v>
      </c>
      <c r="C18" s="34">
        <v>2422596.83</v>
      </c>
      <c r="D18" s="34">
        <v>2068070.28</v>
      </c>
      <c r="E18" s="40">
        <v>354526.55</v>
      </c>
      <c r="F18" s="361">
        <v>0.1463415396279537</v>
      </c>
      <c r="G18" s="127"/>
    </row>
    <row r="19" spans="1:7" ht="15.75" customHeight="1">
      <c r="A19" s="7"/>
      <c r="B19" s="358" t="s">
        <v>425</v>
      </c>
      <c r="C19" s="34">
        <v>8365012.55</v>
      </c>
      <c r="D19" s="34">
        <v>6849434.609999999</v>
      </c>
      <c r="E19" s="40">
        <v>1515577.94</v>
      </c>
      <c r="F19" s="361">
        <v>0.18118059368601908</v>
      </c>
      <c r="G19" s="127"/>
    </row>
    <row r="20" spans="1:7" ht="15.75" customHeight="1">
      <c r="A20" s="7"/>
      <c r="B20" s="358" t="s">
        <v>426</v>
      </c>
      <c r="C20" s="34">
        <v>1347363.82</v>
      </c>
      <c r="D20" s="34">
        <v>1179891.28</v>
      </c>
      <c r="E20" s="40">
        <v>167472.54</v>
      </c>
      <c r="F20" s="361">
        <v>0.12429645023420642</v>
      </c>
      <c r="G20" s="127"/>
    </row>
    <row r="21" spans="1:7" ht="15.75" customHeight="1">
      <c r="A21" s="7"/>
      <c r="B21" s="358" t="s">
        <v>427</v>
      </c>
      <c r="C21" s="34">
        <v>719661.25</v>
      </c>
      <c r="D21" s="34">
        <v>590119.73</v>
      </c>
      <c r="E21" s="40">
        <v>129541.52</v>
      </c>
      <c r="F21" s="361">
        <v>0.18000346690891028</v>
      </c>
      <c r="G21" s="127"/>
    </row>
    <row r="22" spans="1:7" ht="15.75" customHeight="1">
      <c r="A22" s="7"/>
      <c r="B22" s="358" t="s">
        <v>428</v>
      </c>
      <c r="C22" s="34">
        <v>2655578.88</v>
      </c>
      <c r="D22" s="34">
        <v>2266182.58</v>
      </c>
      <c r="E22" s="40">
        <v>389396.3</v>
      </c>
      <c r="F22" s="361">
        <v>0.14663330203921482</v>
      </c>
      <c r="G22" s="127"/>
    </row>
    <row r="23" spans="1:7" ht="15.75" customHeight="1">
      <c r="A23" s="7"/>
      <c r="B23" s="358" t="s">
        <v>429</v>
      </c>
      <c r="C23" s="34">
        <v>319271.72</v>
      </c>
      <c r="D23" s="34">
        <v>263616.65</v>
      </c>
      <c r="E23" s="40">
        <v>55655.07</v>
      </c>
      <c r="F23" s="361">
        <v>0.17431882159810458</v>
      </c>
      <c r="G23" s="127"/>
    </row>
    <row r="24" spans="1:7" ht="15.75" customHeight="1">
      <c r="A24" s="7"/>
      <c r="B24" s="358" t="s">
        <v>430</v>
      </c>
      <c r="C24" s="34">
        <v>5307573.02</v>
      </c>
      <c r="D24" s="34">
        <v>4430607.58</v>
      </c>
      <c r="E24" s="40">
        <v>876965.44</v>
      </c>
      <c r="F24" s="361">
        <v>0.16522908619352358</v>
      </c>
      <c r="G24" s="127"/>
    </row>
    <row r="25" spans="1:7" ht="15.75" customHeight="1">
      <c r="A25" s="7"/>
      <c r="B25" s="358" t="s">
        <v>431</v>
      </c>
      <c r="C25" s="34">
        <v>286165.12</v>
      </c>
      <c r="D25" s="34">
        <v>243545.31</v>
      </c>
      <c r="E25" s="40">
        <v>42619.81</v>
      </c>
      <c r="F25" s="361">
        <v>0.14893432854430336</v>
      </c>
      <c r="G25" s="127"/>
    </row>
    <row r="26" spans="1:7" ht="15.75" customHeight="1" thickBot="1">
      <c r="A26" s="7"/>
      <c r="B26" s="369" t="s">
        <v>400</v>
      </c>
      <c r="C26" s="36">
        <v>288826</v>
      </c>
      <c r="D26" s="37">
        <v>234905.21</v>
      </c>
      <c r="E26" s="41">
        <v>53920.79</v>
      </c>
      <c r="F26" s="362">
        <v>0.18668952933600164</v>
      </c>
      <c r="G26" s="127"/>
    </row>
    <row r="27" spans="1:7" ht="25.5" customHeight="1" thickBot="1" thickTop="1">
      <c r="A27" s="7"/>
      <c r="B27" s="360" t="s">
        <v>1</v>
      </c>
      <c r="C27" s="364">
        <v>53557477.43999999</v>
      </c>
      <c r="D27" s="364">
        <v>44879325.71</v>
      </c>
      <c r="E27" s="365">
        <v>8678151.729999999</v>
      </c>
      <c r="F27" s="363">
        <v>0.16203436279690472</v>
      </c>
      <c r="G27" s="128"/>
    </row>
    <row r="28" ht="18" customHeight="1"/>
    <row r="29" spans="2:9" ht="39" customHeight="1">
      <c r="B29" s="115" t="s">
        <v>266</v>
      </c>
      <c r="C29" s="115"/>
      <c r="D29" s="115"/>
      <c r="E29" s="115"/>
      <c r="F29" s="115"/>
      <c r="G29" s="115"/>
      <c r="H29" s="115"/>
      <c r="I29" s="115"/>
    </row>
    <row r="30" ht="6" customHeight="1">
      <c r="G30" s="6"/>
    </row>
    <row r="31" spans="2:7" ht="15" customHeight="1">
      <c r="B31" s="5" t="s">
        <v>76</v>
      </c>
      <c r="G31" s="6"/>
    </row>
    <row r="32" spans="7:9" ht="11.25" customHeight="1" thickBot="1">
      <c r="G32" s="6"/>
      <c r="I32" s="15" t="s">
        <v>88</v>
      </c>
    </row>
    <row r="33" spans="2:9" ht="33.75" thickBot="1">
      <c r="B33" s="524" t="s">
        <v>101</v>
      </c>
      <c r="C33" s="625"/>
      <c r="D33" s="625" t="s">
        <v>65</v>
      </c>
      <c r="E33" s="626"/>
      <c r="F33" s="627"/>
      <c r="G33" s="627" t="s">
        <v>66</v>
      </c>
      <c r="H33" s="627"/>
      <c r="I33" s="519" t="s">
        <v>176</v>
      </c>
    </row>
    <row r="34" spans="2:9" ht="55.5" customHeight="1" thickBot="1" thickTop="1">
      <c r="B34" s="525"/>
      <c r="C34" s="628" t="s">
        <v>312</v>
      </c>
      <c r="D34" s="629" t="s">
        <v>67</v>
      </c>
      <c r="E34" s="630" t="s">
        <v>314</v>
      </c>
      <c r="F34" s="628" t="s">
        <v>313</v>
      </c>
      <c r="G34" s="629" t="s">
        <v>68</v>
      </c>
      <c r="H34" s="631" t="s">
        <v>315</v>
      </c>
      <c r="I34" s="632"/>
    </row>
    <row r="35" spans="2:15" ht="15.75" customHeight="1" thickTop="1">
      <c r="B35" s="357" t="s">
        <v>414</v>
      </c>
      <c r="C35" s="59">
        <v>685</v>
      </c>
      <c r="D35" s="33">
        <v>0.906084656084656</v>
      </c>
      <c r="E35" s="39">
        <v>1449655.04</v>
      </c>
      <c r="F35" s="59">
        <v>71</v>
      </c>
      <c r="G35" s="33">
        <v>0.09391534391534391</v>
      </c>
      <c r="H35" s="39">
        <v>124890.74999999907</v>
      </c>
      <c r="I35" s="373">
        <v>1324764.29</v>
      </c>
      <c r="K35" s="530"/>
      <c r="L35" s="530"/>
      <c r="M35" s="530"/>
      <c r="N35" s="530"/>
      <c r="O35" s="530"/>
    </row>
    <row r="36" spans="2:15" ht="15.75" customHeight="1">
      <c r="B36" s="358" t="s">
        <v>415</v>
      </c>
      <c r="C36" s="59">
        <v>599</v>
      </c>
      <c r="D36" s="33">
        <v>0.854493580599144</v>
      </c>
      <c r="E36" s="40">
        <v>263413.69</v>
      </c>
      <c r="F36" s="59">
        <v>102</v>
      </c>
      <c r="G36" s="33">
        <v>0.14550641940085593</v>
      </c>
      <c r="H36" s="40">
        <v>2710.4900000002235</v>
      </c>
      <c r="I36" s="373">
        <v>260703.2</v>
      </c>
      <c r="K36" s="530"/>
      <c r="L36" s="530"/>
      <c r="M36" s="530"/>
      <c r="N36" s="530"/>
      <c r="O36" s="530"/>
    </row>
    <row r="37" spans="2:15" ht="15.75" customHeight="1">
      <c r="B37" s="358" t="s">
        <v>416</v>
      </c>
      <c r="C37" s="59">
        <v>68</v>
      </c>
      <c r="D37" s="33">
        <v>0.8947368421052632</v>
      </c>
      <c r="E37" s="40">
        <v>122855.28</v>
      </c>
      <c r="F37" s="59">
        <v>8</v>
      </c>
      <c r="G37" s="33">
        <v>0.10526315789473684</v>
      </c>
      <c r="H37" s="40">
        <v>3912.5400000000373</v>
      </c>
      <c r="I37" s="373">
        <v>118942.74</v>
      </c>
      <c r="K37" s="530"/>
      <c r="L37" s="530"/>
      <c r="M37" s="530"/>
      <c r="N37" s="530"/>
      <c r="O37" s="530"/>
    </row>
    <row r="38" spans="2:15" ht="15.75" customHeight="1">
      <c r="B38" s="358" t="s">
        <v>417</v>
      </c>
      <c r="C38" s="59">
        <v>54</v>
      </c>
      <c r="D38" s="33">
        <v>0.9642857142857143</v>
      </c>
      <c r="E38" s="40">
        <v>247994.84</v>
      </c>
      <c r="F38" s="59">
        <v>2</v>
      </c>
      <c r="G38" s="33">
        <v>0.03571428571428571</v>
      </c>
      <c r="H38" s="40">
        <v>3435.0399999998044</v>
      </c>
      <c r="I38" s="373">
        <v>244559.8</v>
      </c>
      <c r="K38" s="530"/>
      <c r="L38" s="530"/>
      <c r="M38" s="530"/>
      <c r="N38" s="530"/>
      <c r="O38" s="530"/>
    </row>
    <row r="39" spans="2:15" ht="15.75" customHeight="1">
      <c r="B39" s="358" t="s">
        <v>418</v>
      </c>
      <c r="C39" s="59">
        <v>78</v>
      </c>
      <c r="D39" s="33">
        <v>0.9285714285714286</v>
      </c>
      <c r="E39" s="40">
        <v>414656.9</v>
      </c>
      <c r="F39" s="59">
        <v>6</v>
      </c>
      <c r="G39" s="33">
        <v>0.07142857142857142</v>
      </c>
      <c r="H39" s="40">
        <v>6640.34999999986</v>
      </c>
      <c r="I39" s="373">
        <v>408016.55</v>
      </c>
      <c r="K39" s="530"/>
      <c r="L39" s="530"/>
      <c r="M39" s="530"/>
      <c r="N39" s="530"/>
      <c r="O39" s="530"/>
    </row>
    <row r="40" spans="2:15" ht="15.75" customHeight="1">
      <c r="B40" s="358" t="s">
        <v>419</v>
      </c>
      <c r="C40" s="59">
        <v>82</v>
      </c>
      <c r="D40" s="33">
        <v>0.9534883720930233</v>
      </c>
      <c r="E40" s="40">
        <v>108559.02</v>
      </c>
      <c r="F40" s="59">
        <v>4</v>
      </c>
      <c r="G40" s="33">
        <v>0.046511627906976744</v>
      </c>
      <c r="H40" s="40">
        <v>1234.6400000001886</v>
      </c>
      <c r="I40" s="373">
        <v>107324.38</v>
      </c>
      <c r="K40" s="530"/>
      <c r="L40" s="530"/>
      <c r="M40" s="530"/>
      <c r="N40" s="530"/>
      <c r="O40" s="530"/>
    </row>
    <row r="41" spans="2:15" ht="15.75" customHeight="1">
      <c r="B41" s="358" t="s">
        <v>420</v>
      </c>
      <c r="C41" s="59">
        <v>1778</v>
      </c>
      <c r="D41" s="33">
        <v>0.9221991701244814</v>
      </c>
      <c r="E41" s="40">
        <v>446699.79</v>
      </c>
      <c r="F41" s="59">
        <v>150</v>
      </c>
      <c r="G41" s="33">
        <v>0.07780082987551867</v>
      </c>
      <c r="H41" s="40">
        <v>5653.3300000000745</v>
      </c>
      <c r="I41" s="373">
        <v>441046.46</v>
      </c>
      <c r="K41" s="530"/>
      <c r="L41" s="530"/>
      <c r="M41" s="530"/>
      <c r="N41" s="530"/>
      <c r="O41" s="530"/>
    </row>
    <row r="42" spans="2:15" ht="15.75" customHeight="1">
      <c r="B42" s="358" t="s">
        <v>421</v>
      </c>
      <c r="C42" s="59">
        <v>582</v>
      </c>
      <c r="D42" s="33">
        <v>0.9107981220657277</v>
      </c>
      <c r="E42" s="40">
        <v>385769.57</v>
      </c>
      <c r="F42" s="59">
        <v>57</v>
      </c>
      <c r="G42" s="33">
        <v>0.0892018779342723</v>
      </c>
      <c r="H42" s="40">
        <v>4519.820000000065</v>
      </c>
      <c r="I42" s="373">
        <v>381249.75</v>
      </c>
      <c r="K42" s="530"/>
      <c r="L42" s="530"/>
      <c r="M42" s="529"/>
      <c r="N42" s="530"/>
      <c r="O42" s="530"/>
    </row>
    <row r="43" spans="2:15" ht="15.75" customHeight="1">
      <c r="B43" s="358" t="s">
        <v>422</v>
      </c>
      <c r="C43" s="59">
        <v>858</v>
      </c>
      <c r="D43" s="33">
        <v>0.958659217877095</v>
      </c>
      <c r="E43" s="40">
        <v>1603603.26</v>
      </c>
      <c r="F43" s="59">
        <v>37</v>
      </c>
      <c r="G43" s="33">
        <v>0.041340782122905026</v>
      </c>
      <c r="H43" s="40">
        <v>6386.920000001788</v>
      </c>
      <c r="I43" s="373">
        <v>1597216.34</v>
      </c>
      <c r="K43" s="530"/>
      <c r="L43" s="530"/>
      <c r="M43" s="529"/>
      <c r="N43" s="530"/>
      <c r="O43" s="530"/>
    </row>
    <row r="44" spans="2:15" ht="15.75" customHeight="1">
      <c r="B44" s="358" t="s">
        <v>423</v>
      </c>
      <c r="C44" s="59">
        <v>313</v>
      </c>
      <c r="D44" s="33">
        <v>0.8968481375358166</v>
      </c>
      <c r="E44" s="40">
        <v>212631.12</v>
      </c>
      <c r="F44" s="59">
        <v>36</v>
      </c>
      <c r="G44" s="33">
        <v>0.10315186246418338</v>
      </c>
      <c r="H44" s="40">
        <v>3978.8600000001024</v>
      </c>
      <c r="I44" s="373">
        <v>208652.26</v>
      </c>
      <c r="K44" s="530"/>
      <c r="L44" s="530"/>
      <c r="M44" s="529"/>
      <c r="N44" s="530"/>
      <c r="O44" s="530"/>
    </row>
    <row r="45" spans="2:15" ht="15.75" customHeight="1">
      <c r="B45" s="358" t="s">
        <v>424</v>
      </c>
      <c r="C45" s="59">
        <v>279</v>
      </c>
      <c r="D45" s="33">
        <v>0.93</v>
      </c>
      <c r="E45" s="40">
        <v>358390.09</v>
      </c>
      <c r="F45" s="59">
        <v>21</v>
      </c>
      <c r="G45" s="33">
        <v>0.07</v>
      </c>
      <c r="H45" s="40">
        <v>3863.5400000000373</v>
      </c>
      <c r="I45" s="373">
        <v>354526.55</v>
      </c>
      <c r="K45" s="530"/>
      <c r="L45" s="530"/>
      <c r="M45" s="529"/>
      <c r="N45" s="530"/>
      <c r="O45" s="530"/>
    </row>
    <row r="46" spans="2:15" ht="15.75" customHeight="1">
      <c r="B46" s="358" t="s">
        <v>425</v>
      </c>
      <c r="C46" s="59">
        <v>153</v>
      </c>
      <c r="D46" s="33">
        <v>0.9386503067484663</v>
      </c>
      <c r="E46" s="40">
        <v>1518030.48</v>
      </c>
      <c r="F46" s="59">
        <v>10</v>
      </c>
      <c r="G46" s="33">
        <v>0.06134969325153374</v>
      </c>
      <c r="H46" s="40">
        <v>2452.539999999106</v>
      </c>
      <c r="I46" s="373">
        <v>1515577.94</v>
      </c>
      <c r="K46" s="530"/>
      <c r="L46" s="530"/>
      <c r="M46" s="529"/>
      <c r="N46" s="530"/>
      <c r="O46" s="530"/>
    </row>
    <row r="47" spans="2:15" ht="15.75" customHeight="1">
      <c r="B47" s="358" t="s">
        <v>426</v>
      </c>
      <c r="C47" s="59">
        <v>42</v>
      </c>
      <c r="D47" s="33">
        <v>0.9767441860465116</v>
      </c>
      <c r="E47" s="40">
        <v>167492.48</v>
      </c>
      <c r="F47" s="59">
        <v>1</v>
      </c>
      <c r="G47" s="33">
        <v>0.023255813953488372</v>
      </c>
      <c r="H47" s="40">
        <v>19.93999999971129</v>
      </c>
      <c r="I47" s="373">
        <v>167472.54</v>
      </c>
      <c r="K47" s="530"/>
      <c r="L47" s="530"/>
      <c r="M47" s="529"/>
      <c r="N47" s="530"/>
      <c r="O47" s="530"/>
    </row>
    <row r="48" spans="2:15" ht="15.75" customHeight="1">
      <c r="B48" s="358" t="s">
        <v>427</v>
      </c>
      <c r="C48" s="59">
        <v>48</v>
      </c>
      <c r="D48" s="33">
        <v>1</v>
      </c>
      <c r="E48" s="40">
        <v>129541.52</v>
      </c>
      <c r="F48" s="59">
        <v>0</v>
      </c>
      <c r="G48" s="33">
        <v>0</v>
      </c>
      <c r="H48" s="40">
        <v>0</v>
      </c>
      <c r="I48" s="373">
        <v>129541.52</v>
      </c>
      <c r="K48" s="530"/>
      <c r="L48" s="530"/>
      <c r="M48" s="529"/>
      <c r="N48" s="530"/>
      <c r="O48" s="530"/>
    </row>
    <row r="49" spans="2:15" ht="15.75" customHeight="1">
      <c r="B49" s="358" t="s">
        <v>428</v>
      </c>
      <c r="C49" s="59">
        <v>185</v>
      </c>
      <c r="D49" s="33">
        <v>0.9893048128342246</v>
      </c>
      <c r="E49" s="40">
        <v>389834.88</v>
      </c>
      <c r="F49" s="59">
        <v>2</v>
      </c>
      <c r="G49" s="33">
        <v>0.0106951871657754</v>
      </c>
      <c r="H49" s="40">
        <v>438.58000000054017</v>
      </c>
      <c r="I49" s="373">
        <v>389396.3</v>
      </c>
      <c r="K49" s="530"/>
      <c r="L49" s="530"/>
      <c r="M49" s="529"/>
      <c r="N49" s="530"/>
      <c r="O49" s="530"/>
    </row>
    <row r="50" spans="2:15" ht="15.75" customHeight="1">
      <c r="B50" s="358" t="s">
        <v>429</v>
      </c>
      <c r="C50" s="59">
        <v>141</v>
      </c>
      <c r="D50" s="33">
        <v>0.9096774193548387</v>
      </c>
      <c r="E50" s="40">
        <v>55831.85</v>
      </c>
      <c r="F50" s="59">
        <v>14</v>
      </c>
      <c r="G50" s="33">
        <v>0.09032258064516129</v>
      </c>
      <c r="H50" s="40">
        <v>176.78000000002794</v>
      </c>
      <c r="I50" s="373">
        <v>55655.07</v>
      </c>
      <c r="K50" s="530"/>
      <c r="L50" s="530"/>
      <c r="M50" s="529"/>
      <c r="N50" s="530"/>
      <c r="O50" s="530"/>
    </row>
    <row r="51" spans="2:15" ht="15.75" customHeight="1">
      <c r="B51" s="358" t="s">
        <v>430</v>
      </c>
      <c r="C51" s="59">
        <v>498</v>
      </c>
      <c r="D51" s="33">
        <v>0.9291044776119403</v>
      </c>
      <c r="E51" s="40">
        <v>882814.51</v>
      </c>
      <c r="F51" s="59">
        <v>38</v>
      </c>
      <c r="G51" s="33">
        <v>0.0708955223880597</v>
      </c>
      <c r="H51" s="40">
        <v>5849.069999999367</v>
      </c>
      <c r="I51" s="373">
        <v>876965.44</v>
      </c>
      <c r="K51" s="530"/>
      <c r="L51" s="530"/>
      <c r="M51" s="529"/>
      <c r="N51" s="530"/>
      <c r="O51" s="530"/>
    </row>
    <row r="52" spans="2:15" ht="15.75" customHeight="1">
      <c r="B52" s="358" t="s">
        <v>431</v>
      </c>
      <c r="C52" s="59">
        <v>1</v>
      </c>
      <c r="D52" s="33">
        <v>1</v>
      </c>
      <c r="E52" s="40">
        <v>42619.8</v>
      </c>
      <c r="F52" s="59">
        <v>0</v>
      </c>
      <c r="G52" s="33">
        <v>0</v>
      </c>
      <c r="H52" s="40">
        <v>-0.010000000009313226</v>
      </c>
      <c r="I52" s="373">
        <v>42619.81</v>
      </c>
      <c r="K52" s="530"/>
      <c r="L52" s="530"/>
      <c r="M52" s="529"/>
      <c r="N52" s="530"/>
      <c r="O52" s="530"/>
    </row>
    <row r="53" spans="2:15" ht="15.75" customHeight="1" thickBot="1">
      <c r="B53" s="369" t="s">
        <v>400</v>
      </c>
      <c r="C53" s="62">
        <v>1</v>
      </c>
      <c r="D53" s="103">
        <v>1</v>
      </c>
      <c r="E53" s="41">
        <v>53920.8</v>
      </c>
      <c r="F53" s="64">
        <v>0</v>
      </c>
      <c r="G53" s="103">
        <v>0</v>
      </c>
      <c r="H53" s="41">
        <v>0.010000000009313226</v>
      </c>
      <c r="I53" s="374">
        <v>53920.79</v>
      </c>
      <c r="K53" s="530"/>
      <c r="L53" s="530"/>
      <c r="M53" s="529"/>
      <c r="N53" s="530"/>
      <c r="O53" s="530"/>
    </row>
    <row r="54" spans="2:15" ht="25.5" customHeight="1" thickBot="1" thickTop="1">
      <c r="B54" s="360" t="s">
        <v>1</v>
      </c>
      <c r="C54" s="370">
        <v>6445</v>
      </c>
      <c r="D54" s="393">
        <f>100%-G54</f>
        <v>0.9201656669522993</v>
      </c>
      <c r="E54" s="365">
        <v>8854314.92</v>
      </c>
      <c r="F54" s="370">
        <v>559</v>
      </c>
      <c r="G54" s="393">
        <v>0.07983433304770066</v>
      </c>
      <c r="H54" s="365">
        <v>176163.19</v>
      </c>
      <c r="I54" s="372">
        <v>8678151.729999999</v>
      </c>
      <c r="K54" s="530"/>
      <c r="L54" s="530"/>
      <c r="M54" s="529"/>
      <c r="N54" s="530"/>
      <c r="O54" s="530"/>
    </row>
    <row r="55" ht="12.75">
      <c r="N55" s="16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4">
    <tabColor rgb="FF66FFFF"/>
  </sheetPr>
  <dimension ref="A1:M33"/>
  <sheetViews>
    <sheetView showGridLines="0" zoomScale="90" zoomScaleNormal="90" zoomScalePageLayoutView="0" workbookViewId="0" topLeftCell="A19">
      <selection activeCell="I39" sqref="I39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5" width="11.7109375" style="6" customWidth="1"/>
    <col min="6" max="6" width="12.421875" style="6" customWidth="1"/>
    <col min="7" max="8" width="11.7109375" style="6" customWidth="1"/>
    <col min="9" max="9" width="12.00390625" style="6" customWidth="1"/>
    <col min="10" max="10" width="7.28125" style="10" customWidth="1"/>
    <col min="11" max="12" width="10.57421875" style="6" customWidth="1"/>
    <col min="13" max="16384" width="9.140625" style="6" customWidth="1"/>
  </cols>
  <sheetData>
    <row r="1" spans="1:13" ht="19.5" thickBot="1" thickTop="1">
      <c r="A1" s="7"/>
      <c r="B1" s="2" t="s">
        <v>354</v>
      </c>
      <c r="I1" s="112"/>
      <c r="J1" s="195"/>
      <c r="K1" s="547" t="s">
        <v>180</v>
      </c>
      <c r="L1" s="548"/>
      <c r="M1" s="196"/>
    </row>
    <row r="2" spans="1:2" ht="12" customHeight="1" thickTop="1">
      <c r="A2" s="7"/>
      <c r="B2" s="2"/>
    </row>
    <row r="3" spans="1:2" ht="18">
      <c r="A3" s="7"/>
      <c r="B3" s="2" t="s">
        <v>268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76</v>
      </c>
      <c r="C5" s="10"/>
      <c r="D5" s="10"/>
      <c r="E5" s="10"/>
      <c r="F5" s="10"/>
    </row>
    <row r="6" spans="1:6" ht="11.25" customHeight="1" thickBot="1">
      <c r="A6" s="7"/>
      <c r="B6" s="3"/>
      <c r="C6" s="3"/>
      <c r="F6" s="15" t="s">
        <v>88</v>
      </c>
    </row>
    <row r="7" spans="1:10" ht="60" customHeight="1" thickBot="1">
      <c r="A7" s="7"/>
      <c r="B7" s="353" t="s">
        <v>0</v>
      </c>
      <c r="C7" s="521" t="s">
        <v>63</v>
      </c>
      <c r="D7" s="354" t="s">
        <v>64</v>
      </c>
      <c r="E7" s="355" t="s">
        <v>112</v>
      </c>
      <c r="F7" s="356" t="s">
        <v>276</v>
      </c>
      <c r="H7" s="11"/>
      <c r="I7" s="11"/>
      <c r="J7" s="7"/>
    </row>
    <row r="8" spans="1:10" ht="18" customHeight="1" thickTop="1">
      <c r="A8" s="7"/>
      <c r="B8" s="376" t="s">
        <v>81</v>
      </c>
      <c r="C8" s="34">
        <v>8059357.23</v>
      </c>
      <c r="D8" s="34">
        <v>6495626.380000001</v>
      </c>
      <c r="E8" s="39">
        <v>1563730.85</v>
      </c>
      <c r="F8" s="388">
        <v>0.19402674498397926</v>
      </c>
      <c r="G8" s="503"/>
      <c r="H8" s="19"/>
      <c r="I8" s="7"/>
      <c r="J8" s="7"/>
    </row>
    <row r="9" spans="1:10" ht="18" customHeight="1">
      <c r="A9" s="7"/>
      <c r="B9" s="358" t="s">
        <v>82</v>
      </c>
      <c r="C9" s="34">
        <v>3267815.62</v>
      </c>
      <c r="D9" s="34">
        <v>2717763.7</v>
      </c>
      <c r="E9" s="40">
        <v>550051.92</v>
      </c>
      <c r="F9" s="388">
        <v>0.1683240378170418</v>
      </c>
      <c r="G9" s="503"/>
      <c r="H9" s="19"/>
      <c r="I9" s="7"/>
      <c r="J9" s="7"/>
    </row>
    <row r="10" spans="1:10" ht="18" customHeight="1">
      <c r="A10" s="7"/>
      <c r="B10" s="358" t="s">
        <v>83</v>
      </c>
      <c r="C10" s="34">
        <v>11298696.62</v>
      </c>
      <c r="D10" s="34">
        <v>9740586.469999999</v>
      </c>
      <c r="E10" s="40">
        <v>1558110.15</v>
      </c>
      <c r="F10" s="388">
        <v>0.1379017600350438</v>
      </c>
      <c r="G10" s="503"/>
      <c r="H10" s="19"/>
      <c r="I10" s="7"/>
      <c r="J10" s="7"/>
    </row>
    <row r="11" spans="1:10" ht="18" customHeight="1">
      <c r="A11" s="7"/>
      <c r="B11" s="358" t="s">
        <v>84</v>
      </c>
      <c r="C11" s="34">
        <v>6874896.409999999</v>
      </c>
      <c r="D11" s="34">
        <v>5814027.07</v>
      </c>
      <c r="E11" s="40">
        <v>1060869.34</v>
      </c>
      <c r="F11" s="388">
        <v>0.15431059273226183</v>
      </c>
      <c r="G11" s="503"/>
      <c r="H11" s="19"/>
      <c r="I11" s="7"/>
      <c r="J11" s="7"/>
    </row>
    <row r="12" spans="1:10" ht="18" customHeight="1">
      <c r="A12" s="7"/>
      <c r="B12" s="358" t="s">
        <v>85</v>
      </c>
      <c r="C12" s="34">
        <v>8271740.3999999985</v>
      </c>
      <c r="D12" s="34">
        <v>7038643.330000001</v>
      </c>
      <c r="E12" s="40">
        <v>1233097.07</v>
      </c>
      <c r="F12" s="388">
        <v>0.14907347309884117</v>
      </c>
      <c r="G12" s="503"/>
      <c r="H12" s="19"/>
      <c r="I12" s="7"/>
      <c r="J12" s="7"/>
    </row>
    <row r="13" spans="1:10" ht="18" customHeight="1">
      <c r="A13" s="7"/>
      <c r="B13" s="358" t="s">
        <v>86</v>
      </c>
      <c r="C13" s="34">
        <v>9108258.56</v>
      </c>
      <c r="D13" s="34">
        <v>7651564.1</v>
      </c>
      <c r="E13" s="40">
        <v>1456694.46</v>
      </c>
      <c r="F13" s="388">
        <v>0.15993117129955528</v>
      </c>
      <c r="G13" s="503"/>
      <c r="H13" s="19"/>
      <c r="I13" s="7"/>
      <c r="J13" s="7"/>
    </row>
    <row r="14" spans="1:10" ht="18" customHeight="1" thickBot="1">
      <c r="A14" s="7"/>
      <c r="B14" s="369" t="s">
        <v>87</v>
      </c>
      <c r="C14" s="36">
        <v>6676712.620000001</v>
      </c>
      <c r="D14" s="37">
        <v>5421114.7</v>
      </c>
      <c r="E14" s="41">
        <v>1255597.92</v>
      </c>
      <c r="F14" s="389">
        <v>0.18805630726697364</v>
      </c>
      <c r="G14" s="503"/>
      <c r="H14" s="19"/>
      <c r="I14" s="7"/>
      <c r="J14" s="7"/>
    </row>
    <row r="15" spans="1:10" ht="27" customHeight="1" thickBot="1" thickTop="1">
      <c r="A15" s="7"/>
      <c r="B15" s="360" t="s">
        <v>1</v>
      </c>
      <c r="C15" s="364">
        <v>53557477.46000001</v>
      </c>
      <c r="D15" s="364">
        <v>44879325.75000001</v>
      </c>
      <c r="E15" s="365">
        <v>8678151.71</v>
      </c>
      <c r="F15" s="390">
        <v>0.16203436236296553</v>
      </c>
      <c r="G15" s="503"/>
      <c r="H15" s="19"/>
      <c r="I15" s="7"/>
      <c r="J15" s="7"/>
    </row>
    <row r="16" ht="24" customHeight="1">
      <c r="H16" s="10"/>
    </row>
    <row r="17" spans="2:9" ht="39" customHeight="1">
      <c r="B17" s="115" t="s">
        <v>269</v>
      </c>
      <c r="C17" s="114"/>
      <c r="D17" s="114"/>
      <c r="E17" s="114"/>
      <c r="F17" s="114"/>
      <c r="G17" s="114"/>
      <c r="H17" s="114"/>
      <c r="I17" s="114"/>
    </row>
    <row r="18" ht="6" customHeight="1"/>
    <row r="19" ht="15" customHeight="1">
      <c r="B19" s="5" t="s">
        <v>76</v>
      </c>
    </row>
    <row r="20" spans="9:10" ht="11.25" customHeight="1" thickBot="1">
      <c r="I20" s="15" t="s">
        <v>88</v>
      </c>
      <c r="J20" s="20"/>
    </row>
    <row r="21" spans="2:10" ht="24" customHeight="1" thickBot="1">
      <c r="B21" s="515" t="s">
        <v>0</v>
      </c>
      <c r="C21" s="625"/>
      <c r="D21" s="625" t="s">
        <v>65</v>
      </c>
      <c r="E21" s="626"/>
      <c r="F21" s="627"/>
      <c r="G21" s="627" t="s">
        <v>66</v>
      </c>
      <c r="H21" s="627"/>
      <c r="I21" s="519" t="s">
        <v>176</v>
      </c>
      <c r="J21" s="121"/>
    </row>
    <row r="22" spans="2:10" ht="60" customHeight="1" thickBot="1" thickTop="1">
      <c r="B22" s="516"/>
      <c r="C22" s="628" t="s">
        <v>312</v>
      </c>
      <c r="D22" s="629" t="s">
        <v>67</v>
      </c>
      <c r="E22" s="630" t="s">
        <v>314</v>
      </c>
      <c r="F22" s="628" t="s">
        <v>313</v>
      </c>
      <c r="G22" s="629" t="s">
        <v>68</v>
      </c>
      <c r="H22" s="631" t="s">
        <v>315</v>
      </c>
      <c r="I22" s="632"/>
      <c r="J22" s="121"/>
    </row>
    <row r="23" spans="2:10" ht="18" customHeight="1" thickTop="1">
      <c r="B23" s="376" t="s">
        <v>81</v>
      </c>
      <c r="C23" s="59">
        <v>2</v>
      </c>
      <c r="D23" s="211">
        <v>1</v>
      </c>
      <c r="E23" s="39">
        <v>1563730.85</v>
      </c>
      <c r="F23" s="59">
        <v>0</v>
      </c>
      <c r="G23" s="211">
        <v>0</v>
      </c>
      <c r="H23" s="39">
        <v>0</v>
      </c>
      <c r="I23" s="373">
        <v>1563730.85</v>
      </c>
      <c r="J23" s="123"/>
    </row>
    <row r="24" spans="2:10" ht="18" customHeight="1">
      <c r="B24" s="358" t="s">
        <v>82</v>
      </c>
      <c r="C24" s="59">
        <v>4</v>
      </c>
      <c r="D24" s="211">
        <v>1</v>
      </c>
      <c r="E24" s="40">
        <v>550051.92</v>
      </c>
      <c r="F24" s="59">
        <v>0</v>
      </c>
      <c r="G24" s="211">
        <v>0</v>
      </c>
      <c r="H24" s="40">
        <v>0</v>
      </c>
      <c r="I24" s="373">
        <v>550051.92</v>
      </c>
      <c r="J24" s="123"/>
    </row>
    <row r="25" spans="2:10" ht="18" customHeight="1">
      <c r="B25" s="358" t="s">
        <v>83</v>
      </c>
      <c r="C25" s="59">
        <v>55</v>
      </c>
      <c r="D25" s="531">
        <v>0.9821428571428571</v>
      </c>
      <c r="E25" s="40">
        <v>1602365.49</v>
      </c>
      <c r="F25" s="59">
        <v>1</v>
      </c>
      <c r="G25" s="531">
        <v>0.017857142857142905</v>
      </c>
      <c r="H25" s="40">
        <v>44255.33999999985</v>
      </c>
      <c r="I25" s="373">
        <v>1558110.15</v>
      </c>
      <c r="J25" s="123"/>
    </row>
    <row r="26" spans="2:10" ht="18" customHeight="1">
      <c r="B26" s="358" t="s">
        <v>84</v>
      </c>
      <c r="C26" s="59">
        <v>84</v>
      </c>
      <c r="D26" s="531">
        <v>0.9882352941176471</v>
      </c>
      <c r="E26" s="40">
        <v>1067561.75</v>
      </c>
      <c r="F26" s="59">
        <v>1</v>
      </c>
      <c r="G26" s="531">
        <v>0.011764705882352941</v>
      </c>
      <c r="H26" s="40">
        <v>6692.41000000108</v>
      </c>
      <c r="I26" s="373">
        <v>1060869.34</v>
      </c>
      <c r="J26" s="123"/>
    </row>
    <row r="27" spans="2:10" ht="18" customHeight="1">
      <c r="B27" s="358" t="s">
        <v>85</v>
      </c>
      <c r="C27" s="59">
        <v>251</v>
      </c>
      <c r="D27" s="531">
        <v>0.9580152671755725</v>
      </c>
      <c r="E27" s="40">
        <v>1279557.39</v>
      </c>
      <c r="F27" s="59">
        <v>11</v>
      </c>
      <c r="G27" s="531">
        <v>0.041984732824427495</v>
      </c>
      <c r="H27" s="40">
        <v>46460.32000000309</v>
      </c>
      <c r="I27" s="373">
        <v>1233097.07</v>
      </c>
      <c r="J27" s="123"/>
    </row>
    <row r="28" spans="2:10" ht="18" customHeight="1">
      <c r="B28" s="358" t="s">
        <v>86</v>
      </c>
      <c r="C28" s="59">
        <v>832</v>
      </c>
      <c r="D28" s="211">
        <v>0.9618497109826589</v>
      </c>
      <c r="E28" s="40">
        <v>1483512.42</v>
      </c>
      <c r="F28" s="59">
        <v>33</v>
      </c>
      <c r="G28" s="211">
        <v>0.03815028901734108</v>
      </c>
      <c r="H28" s="40">
        <v>26817.9599999981</v>
      </c>
      <c r="I28" s="373">
        <v>1456694.46</v>
      </c>
      <c r="J28" s="123"/>
    </row>
    <row r="29" spans="2:10" ht="18" customHeight="1" thickBot="1">
      <c r="B29" s="369" t="s">
        <v>87</v>
      </c>
      <c r="C29" s="62">
        <v>5217</v>
      </c>
      <c r="D29" s="212">
        <v>0.9104712041884817</v>
      </c>
      <c r="E29" s="41">
        <v>1307535.08</v>
      </c>
      <c r="F29" s="64">
        <v>513</v>
      </c>
      <c r="G29" s="212">
        <v>0.08952879581151829</v>
      </c>
      <c r="H29" s="41">
        <v>51937.15999999922</v>
      </c>
      <c r="I29" s="374">
        <v>1255597.92</v>
      </c>
      <c r="J29" s="123"/>
    </row>
    <row r="30" spans="2:10" ht="26.25" customHeight="1" thickBot="1" thickTop="1">
      <c r="B30" s="360" t="s">
        <v>1</v>
      </c>
      <c r="C30" s="370">
        <v>6445</v>
      </c>
      <c r="D30" s="371">
        <v>0.9201884637350086</v>
      </c>
      <c r="E30" s="365">
        <v>8854314.9</v>
      </c>
      <c r="F30" s="370">
        <v>559</v>
      </c>
      <c r="G30" s="371">
        <v>0.07981153626499138</v>
      </c>
      <c r="H30" s="365">
        <v>176163.19000000134</v>
      </c>
      <c r="I30" s="372">
        <v>8678151.709999997</v>
      </c>
      <c r="J30" s="124"/>
    </row>
    <row r="31" spans="3:13" ht="12.75">
      <c r="C31" s="14"/>
      <c r="K31" s="529"/>
      <c r="L31" s="529"/>
      <c r="M31" s="529"/>
    </row>
    <row r="33" ht="12.75">
      <c r="H33" s="10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1968503937007874" header="0" footer="0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tabColor rgb="FF66FFFF"/>
  </sheetPr>
  <dimension ref="A1:L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.7109375" style="6" customWidth="1"/>
    <col min="2" max="2" width="19.7109375" style="6" customWidth="1"/>
    <col min="3" max="3" width="12.7109375" style="6" customWidth="1"/>
    <col min="4" max="4" width="11.7109375" style="6" customWidth="1"/>
    <col min="5" max="5" width="11.8515625" style="6" customWidth="1"/>
    <col min="6" max="6" width="12.7109375" style="6" customWidth="1"/>
    <col min="7" max="7" width="11.7109375" style="6" customWidth="1"/>
    <col min="8" max="8" width="11.421875" style="6" customWidth="1"/>
    <col min="9" max="9" width="12.8515625" style="6" customWidth="1"/>
    <col min="10" max="10" width="8.57421875" style="10" customWidth="1"/>
    <col min="11" max="12" width="11.00390625" style="6" customWidth="1"/>
    <col min="13" max="16384" width="9.140625" style="6" customWidth="1"/>
  </cols>
  <sheetData>
    <row r="1" spans="1:12" ht="19.5" thickBot="1" thickTop="1">
      <c r="A1" s="7"/>
      <c r="B1" s="2" t="s">
        <v>354</v>
      </c>
      <c r="I1" s="112"/>
      <c r="J1" s="195"/>
      <c r="K1" s="547" t="s">
        <v>180</v>
      </c>
      <c r="L1" s="548"/>
    </row>
    <row r="2" spans="1:2" ht="12" customHeight="1" thickTop="1">
      <c r="A2" s="7"/>
      <c r="B2" s="2"/>
    </row>
    <row r="3" spans="1:2" ht="18">
      <c r="A3" s="7"/>
      <c r="B3" s="2" t="s">
        <v>270</v>
      </c>
    </row>
    <row r="4" spans="1:5" ht="6" customHeight="1">
      <c r="A4" s="7"/>
      <c r="B4" s="3"/>
      <c r="E4" s="11"/>
    </row>
    <row r="5" spans="1:6" ht="15" customHeight="1">
      <c r="A5" s="7"/>
      <c r="B5" s="5" t="s">
        <v>76</v>
      </c>
      <c r="C5" s="10"/>
      <c r="D5" s="10"/>
      <c r="E5" s="10"/>
      <c r="F5" s="10"/>
    </row>
    <row r="6" spans="1:10" s="574" customFormat="1" ht="11.25" customHeight="1" thickBot="1">
      <c r="A6" s="18"/>
      <c r="B6" s="3"/>
      <c r="C6" s="3"/>
      <c r="F6" s="15" t="s">
        <v>88</v>
      </c>
      <c r="J6" s="575"/>
    </row>
    <row r="7" spans="1:10" s="574" customFormat="1" ht="60" customHeight="1" thickBot="1">
      <c r="A7" s="18"/>
      <c r="B7" s="353" t="s">
        <v>2</v>
      </c>
      <c r="C7" s="521" t="s">
        <v>63</v>
      </c>
      <c r="D7" s="354" t="s">
        <v>64</v>
      </c>
      <c r="E7" s="355" t="s">
        <v>112</v>
      </c>
      <c r="F7" s="356" t="s">
        <v>275</v>
      </c>
      <c r="H7" s="26"/>
      <c r="I7" s="26"/>
      <c r="J7" s="18"/>
    </row>
    <row r="8" spans="1:10" s="574" customFormat="1" ht="18" customHeight="1" thickTop="1">
      <c r="A8" s="18"/>
      <c r="B8" s="577" t="s">
        <v>89</v>
      </c>
      <c r="C8" s="333">
        <v>53557477.46000001</v>
      </c>
      <c r="D8" s="333">
        <v>44879325.75000001</v>
      </c>
      <c r="E8" s="578">
        <v>8678151.71</v>
      </c>
      <c r="F8" s="597">
        <v>0.16203436236296553</v>
      </c>
      <c r="G8" s="648"/>
      <c r="H8" s="528"/>
      <c r="I8" s="613"/>
      <c r="J8" s="613"/>
    </row>
    <row r="9" spans="1:10" s="574" customFormat="1" ht="18" customHeight="1">
      <c r="A9" s="18"/>
      <c r="B9" s="579" t="s">
        <v>110</v>
      </c>
      <c r="C9" s="333">
        <v>6670412.430000001</v>
      </c>
      <c r="D9" s="333">
        <v>5045391.94</v>
      </c>
      <c r="E9" s="580">
        <v>1625020.49</v>
      </c>
      <c r="F9" s="597">
        <v>0.24361619420884909</v>
      </c>
      <c r="G9" s="648"/>
      <c r="H9" s="528"/>
      <c r="I9" s="613"/>
      <c r="J9" s="613"/>
    </row>
    <row r="10" spans="1:10" s="574" customFormat="1" ht="18" customHeight="1">
      <c r="A10" s="18"/>
      <c r="B10" s="579" t="s">
        <v>91</v>
      </c>
      <c r="C10" s="333">
        <v>16853076.18</v>
      </c>
      <c r="D10" s="333">
        <v>16037027.33</v>
      </c>
      <c r="E10" s="580">
        <v>816048.85</v>
      </c>
      <c r="F10" s="597">
        <v>0.04842135888333709</v>
      </c>
      <c r="G10" s="648"/>
      <c r="H10" s="528"/>
      <c r="I10" s="613"/>
      <c r="J10" s="613"/>
    </row>
    <row r="11" spans="1:10" s="574" customFormat="1" ht="18" customHeight="1">
      <c r="A11" s="18"/>
      <c r="B11" s="579" t="s">
        <v>99</v>
      </c>
      <c r="C11" s="333">
        <v>616189.96</v>
      </c>
      <c r="D11" s="333">
        <v>561004.04</v>
      </c>
      <c r="E11" s="580">
        <v>55185.919999999925</v>
      </c>
      <c r="F11" s="597">
        <v>0.08955991428357568</v>
      </c>
      <c r="G11" s="648"/>
      <c r="H11" s="528"/>
      <c r="I11" s="613"/>
      <c r="J11" s="613"/>
    </row>
    <row r="12" spans="1:10" s="574" customFormat="1" ht="18" customHeight="1" thickBot="1">
      <c r="A12" s="18"/>
      <c r="B12" s="604" t="s">
        <v>100</v>
      </c>
      <c r="C12" s="334">
        <v>1921817.84</v>
      </c>
      <c r="D12" s="582">
        <v>1608178.84</v>
      </c>
      <c r="E12" s="583">
        <v>313639</v>
      </c>
      <c r="F12" s="598">
        <v>0.16319913025679883</v>
      </c>
      <c r="G12" s="648"/>
      <c r="H12" s="528"/>
      <c r="I12" s="613"/>
      <c r="J12" s="613"/>
    </row>
    <row r="13" spans="1:10" s="574" customFormat="1" ht="27" customHeight="1" thickBot="1" thickTop="1">
      <c r="A13" s="18"/>
      <c r="B13" s="396" t="s">
        <v>92</v>
      </c>
      <c r="C13" s="584">
        <v>79618973.87</v>
      </c>
      <c r="D13" s="584">
        <v>68130927.9</v>
      </c>
      <c r="E13" s="585">
        <v>11488045.969999999</v>
      </c>
      <c r="F13" s="599">
        <v>0.14428779236413436</v>
      </c>
      <c r="G13" s="648"/>
      <c r="H13" s="528"/>
      <c r="I13" s="613"/>
      <c r="J13" s="613"/>
    </row>
    <row r="14" spans="8:10" s="574" customFormat="1" ht="24" customHeight="1">
      <c r="H14" s="575"/>
      <c r="J14" s="575"/>
    </row>
    <row r="15" spans="1:2" ht="18">
      <c r="A15" s="7"/>
      <c r="B15" s="2" t="s">
        <v>271</v>
      </c>
    </row>
    <row r="16" spans="2:10" s="574" customFormat="1" ht="6" customHeight="1">
      <c r="B16" s="115"/>
      <c r="C16" s="115"/>
      <c r="D16" s="115"/>
      <c r="E16" s="115"/>
      <c r="F16" s="115"/>
      <c r="G16" s="115"/>
      <c r="H16" s="115"/>
      <c r="I16" s="115"/>
      <c r="J16" s="575"/>
    </row>
    <row r="17" spans="2:10" s="574" customFormat="1" ht="15" customHeight="1">
      <c r="B17" s="576" t="s">
        <v>76</v>
      </c>
      <c r="J17" s="575"/>
    </row>
    <row r="18" spans="9:10" s="574" customFormat="1" ht="11.25" customHeight="1" thickBot="1">
      <c r="I18" s="15" t="s">
        <v>88</v>
      </c>
      <c r="J18" s="20"/>
    </row>
    <row r="19" spans="2:9" s="574" customFormat="1" ht="24" customHeight="1" thickBot="1">
      <c r="B19" s="515" t="s">
        <v>2</v>
      </c>
      <c r="C19" s="625"/>
      <c r="D19" s="625" t="s">
        <v>65</v>
      </c>
      <c r="E19" s="626"/>
      <c r="F19" s="627"/>
      <c r="G19" s="627" t="s">
        <v>66</v>
      </c>
      <c r="H19" s="627"/>
      <c r="I19" s="519" t="s">
        <v>176</v>
      </c>
    </row>
    <row r="20" spans="2:9" s="574" customFormat="1" ht="60" customHeight="1" thickBot="1" thickTop="1">
      <c r="B20" s="527"/>
      <c r="C20" s="366" t="s">
        <v>312</v>
      </c>
      <c r="D20" s="367" t="s">
        <v>67</v>
      </c>
      <c r="E20" s="368" t="s">
        <v>314</v>
      </c>
      <c r="F20" s="366" t="s">
        <v>313</v>
      </c>
      <c r="G20" s="367" t="s">
        <v>68</v>
      </c>
      <c r="H20" s="368" t="s">
        <v>315</v>
      </c>
      <c r="I20" s="523"/>
    </row>
    <row r="21" spans="2:9" s="574" customFormat="1" ht="18" customHeight="1" thickTop="1">
      <c r="B21" s="577" t="s">
        <v>89</v>
      </c>
      <c r="C21" s="333">
        <v>6445</v>
      </c>
      <c r="D21" s="622">
        <v>0.9201884637350086</v>
      </c>
      <c r="E21" s="578">
        <v>8854314.9</v>
      </c>
      <c r="F21" s="333">
        <v>559</v>
      </c>
      <c r="G21" s="622">
        <v>0.07981153626499143</v>
      </c>
      <c r="H21" s="578">
        <v>176163.19000000134</v>
      </c>
      <c r="I21" s="587">
        <v>8678151.709999997</v>
      </c>
    </row>
    <row r="22" spans="2:9" s="574" customFormat="1" ht="18" customHeight="1">
      <c r="B22" s="579" t="s">
        <v>110</v>
      </c>
      <c r="C22" s="333">
        <v>38</v>
      </c>
      <c r="D22" s="622">
        <v>1</v>
      </c>
      <c r="E22" s="580">
        <v>1625020.48</v>
      </c>
      <c r="F22" s="333">
        <v>0</v>
      </c>
      <c r="G22" s="622">
        <v>0</v>
      </c>
      <c r="H22" s="580">
        <v>-0.010000001639127731</v>
      </c>
      <c r="I22" s="587">
        <v>1625020.49</v>
      </c>
    </row>
    <row r="23" spans="2:9" s="574" customFormat="1" ht="18" customHeight="1">
      <c r="B23" s="579" t="s">
        <v>91</v>
      </c>
      <c r="C23" s="333">
        <v>3</v>
      </c>
      <c r="D23" s="622">
        <v>1</v>
      </c>
      <c r="E23" s="580">
        <v>816048.85</v>
      </c>
      <c r="F23" s="333">
        <v>0</v>
      </c>
      <c r="G23" s="622">
        <v>0</v>
      </c>
      <c r="H23" s="580">
        <v>0</v>
      </c>
      <c r="I23" s="587">
        <v>816048.85</v>
      </c>
    </row>
    <row r="24" spans="2:9" s="574" customFormat="1" ht="18" customHeight="1">
      <c r="B24" s="579" t="s">
        <v>99</v>
      </c>
      <c r="C24" s="333">
        <v>3</v>
      </c>
      <c r="D24" s="622">
        <v>1</v>
      </c>
      <c r="E24" s="580">
        <v>55185.909999999916</v>
      </c>
      <c r="F24" s="333">
        <v>0</v>
      </c>
      <c r="G24" s="622">
        <v>0</v>
      </c>
      <c r="H24" s="580">
        <v>-0.010000000009313226</v>
      </c>
      <c r="I24" s="587">
        <v>55185.919999999925</v>
      </c>
    </row>
    <row r="25" spans="2:9" s="574" customFormat="1" ht="18" customHeight="1" thickBot="1">
      <c r="B25" s="581" t="s">
        <v>100</v>
      </c>
      <c r="C25" s="334">
        <v>7</v>
      </c>
      <c r="D25" s="623">
        <v>1</v>
      </c>
      <c r="E25" s="583">
        <v>313638.99</v>
      </c>
      <c r="F25" s="334">
        <v>0</v>
      </c>
      <c r="G25" s="623">
        <v>0</v>
      </c>
      <c r="H25" s="583">
        <v>-0.009999999776482582</v>
      </c>
      <c r="I25" s="589">
        <v>313639</v>
      </c>
    </row>
    <row r="26" spans="2:11" s="574" customFormat="1" ht="27" customHeight="1" thickBot="1" thickTop="1">
      <c r="B26" s="396" t="s">
        <v>92</v>
      </c>
      <c r="C26" s="584">
        <v>6496</v>
      </c>
      <c r="D26" s="624">
        <v>0.9207654145995747</v>
      </c>
      <c r="E26" s="585">
        <v>11664209.129999999</v>
      </c>
      <c r="F26" s="584">
        <v>559</v>
      </c>
      <c r="G26" s="624">
        <v>0.07923458540042523</v>
      </c>
      <c r="H26" s="585">
        <v>176163.16</v>
      </c>
      <c r="I26" s="591">
        <v>11488045.969999999</v>
      </c>
      <c r="K26" s="660"/>
    </row>
    <row r="27" ht="12.75">
      <c r="J27" s="6"/>
    </row>
    <row r="28" spans="7:10" ht="12.75">
      <c r="G28" s="10"/>
      <c r="J28" s="6"/>
    </row>
  </sheetData>
  <sheetProtection/>
  <hyperlinks>
    <hyperlink ref="K1" location="INDICE!A1" display="VOLVER AL ÍNDICE"/>
    <hyperlink ref="K1:L1" location="INDICE!A118:N118" display="VOLVER AL ÍNDICE"/>
  </hyperlinks>
  <printOptions horizontalCentered="1"/>
  <pageMargins left="0.3937007874015748" right="0.3937007874015748" top="0.7874015748031497" bottom="0.3937007874015748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3">
    <tabColor rgb="FF66FFFF"/>
  </sheetPr>
  <dimension ref="A1:I53"/>
  <sheetViews>
    <sheetView showGridLines="0" zoomScale="90" zoomScaleNormal="90" zoomScalePageLayoutView="0" workbookViewId="0" topLeftCell="B1">
      <selection activeCell="H1" sqref="H1"/>
    </sheetView>
  </sheetViews>
  <sheetFormatPr defaultColWidth="9.140625" defaultRowHeight="12.75"/>
  <cols>
    <col min="1" max="1" width="1.7109375" style="550" customWidth="1"/>
    <col min="2" max="2" width="22.28125" style="550" customWidth="1"/>
    <col min="3" max="3" width="13.8515625" style="550" bestFit="1" customWidth="1"/>
    <col min="4" max="4" width="15.00390625" style="550" customWidth="1"/>
    <col min="5" max="5" width="15.140625" style="550" customWidth="1"/>
    <col min="6" max="6" width="14.00390625" style="550" customWidth="1"/>
    <col min="7" max="7" width="12.8515625" style="551" customWidth="1"/>
    <col min="8" max="8" width="16.28125" style="550" customWidth="1"/>
    <col min="9" max="9" width="17.140625" style="550" customWidth="1"/>
    <col min="10" max="10" width="20.421875" style="550" customWidth="1"/>
    <col min="11" max="11" width="19.7109375" style="550" customWidth="1"/>
    <col min="12" max="12" width="17.57421875" style="550" customWidth="1"/>
    <col min="13" max="16384" width="9.140625" style="550" customWidth="1"/>
  </cols>
  <sheetData>
    <row r="1" spans="1:9" ht="19.5" thickBot="1" thickTop="1">
      <c r="A1" s="549"/>
      <c r="B1" s="436" t="s">
        <v>362</v>
      </c>
      <c r="H1" s="547" t="s">
        <v>180</v>
      </c>
      <c r="I1" s="548"/>
    </row>
    <row r="2" spans="1:2" ht="12" customHeight="1" thickTop="1">
      <c r="A2" s="549"/>
      <c r="B2" s="436"/>
    </row>
    <row r="3" spans="1:7" s="437" customFormat="1" ht="18" customHeight="1">
      <c r="A3" s="435"/>
      <c r="B3" s="573" t="s">
        <v>363</v>
      </c>
      <c r="C3" s="506"/>
      <c r="D3" s="506"/>
      <c r="E3" s="506"/>
      <c r="F3" s="506"/>
      <c r="G3" s="506"/>
    </row>
    <row r="4" spans="1:7" s="437" customFormat="1" ht="6" customHeight="1">
      <c r="A4" s="435"/>
      <c r="B4" s="439"/>
      <c r="G4" s="438"/>
    </row>
    <row r="5" spans="1:7" s="437" customFormat="1" ht="15" customHeight="1">
      <c r="A5" s="435"/>
      <c r="B5" s="440" t="s">
        <v>121</v>
      </c>
      <c r="G5" s="438"/>
    </row>
    <row r="6" spans="1:8" ht="11.25" customHeight="1" thickBot="1">
      <c r="A6" s="549"/>
      <c r="H6" s="441" t="s">
        <v>88</v>
      </c>
    </row>
    <row r="7" spans="1:8" ht="72" customHeight="1" thickBot="1">
      <c r="A7" s="549"/>
      <c r="B7" s="442" t="s">
        <v>2</v>
      </c>
      <c r="C7" s="443" t="s">
        <v>364</v>
      </c>
      <c r="D7" s="444" t="s">
        <v>365</v>
      </c>
      <c r="E7" s="444" t="s">
        <v>366</v>
      </c>
      <c r="F7" s="445" t="s">
        <v>367</v>
      </c>
      <c r="G7" s="446" t="s">
        <v>368</v>
      </c>
      <c r="H7" s="446" t="s">
        <v>369</v>
      </c>
    </row>
    <row r="8" spans="1:8" ht="25.5" customHeight="1" thickTop="1">
      <c r="A8" s="549"/>
      <c r="B8" s="552" t="s">
        <v>89</v>
      </c>
      <c r="C8" s="553">
        <v>23563471.52</v>
      </c>
      <c r="D8" s="554">
        <v>23633072.85</v>
      </c>
      <c r="E8" s="555">
        <f aca="true" t="shared" si="0" ref="E8:E13">C8+D8</f>
        <v>47196544.370000005</v>
      </c>
      <c r="F8" s="556">
        <v>10375258.799999999</v>
      </c>
      <c r="G8" s="557">
        <f aca="true" t="shared" si="1" ref="G8:G13">E8/F8</f>
        <v>4.548951045924754</v>
      </c>
      <c r="H8" s="557">
        <f aca="true" t="shared" si="2" ref="H8:H13">C8/F8</f>
        <v>2.2711213256675586</v>
      </c>
    </row>
    <row r="9" spans="1:8" ht="15.75" customHeight="1">
      <c r="A9" s="549"/>
      <c r="B9" s="558" t="s">
        <v>90</v>
      </c>
      <c r="C9" s="553">
        <v>5582123.83</v>
      </c>
      <c r="D9" s="555">
        <v>2982862.26</v>
      </c>
      <c r="E9" s="555">
        <f t="shared" si="0"/>
        <v>8564986.09</v>
      </c>
      <c r="F9" s="559">
        <v>3642534.5</v>
      </c>
      <c r="G9" s="557">
        <f t="shared" si="1"/>
        <v>2.351380910736741</v>
      </c>
      <c r="H9" s="557">
        <f t="shared" si="2"/>
        <v>1.532483447994796</v>
      </c>
    </row>
    <row r="10" spans="1:8" ht="15.75" customHeight="1">
      <c r="A10" s="549"/>
      <c r="B10" s="558" t="s">
        <v>91</v>
      </c>
      <c r="C10" s="553">
        <v>1556756.99</v>
      </c>
      <c r="D10" s="555">
        <v>2434428.22</v>
      </c>
      <c r="E10" s="555">
        <f t="shared" si="0"/>
        <v>3991185.21</v>
      </c>
      <c r="F10" s="559">
        <v>1380931.53</v>
      </c>
      <c r="G10" s="557">
        <f t="shared" si="1"/>
        <v>2.8902122395597702</v>
      </c>
      <c r="H10" s="557">
        <f t="shared" si="2"/>
        <v>1.127323807285362</v>
      </c>
    </row>
    <row r="11" spans="1:8" ht="15.75" customHeight="1">
      <c r="A11" s="549"/>
      <c r="B11" s="558" t="s">
        <v>99</v>
      </c>
      <c r="C11" s="553">
        <v>309432.48</v>
      </c>
      <c r="D11" s="555">
        <v>150154.75</v>
      </c>
      <c r="E11" s="555">
        <f t="shared" si="0"/>
        <v>459587.23</v>
      </c>
      <c r="F11" s="559">
        <v>116997.29</v>
      </c>
      <c r="G11" s="557">
        <f t="shared" si="1"/>
        <v>3.928186969116977</v>
      </c>
      <c r="H11" s="557">
        <f t="shared" si="2"/>
        <v>2.644783310792925</v>
      </c>
    </row>
    <row r="12" spans="1:8" ht="15.75" customHeight="1" thickBot="1">
      <c r="A12" s="549"/>
      <c r="B12" s="560" t="s">
        <v>100</v>
      </c>
      <c r="C12" s="561">
        <v>1576094.52</v>
      </c>
      <c r="D12" s="562">
        <v>362442.16</v>
      </c>
      <c r="E12" s="562">
        <f t="shared" si="0"/>
        <v>1938536.68</v>
      </c>
      <c r="F12" s="563">
        <v>464311.41</v>
      </c>
      <c r="G12" s="564">
        <f t="shared" si="1"/>
        <v>4.175078704182609</v>
      </c>
      <c r="H12" s="564">
        <f t="shared" si="2"/>
        <v>3.3944772539619477</v>
      </c>
    </row>
    <row r="13" spans="1:8" ht="24.75" customHeight="1" thickBot="1" thickTop="1">
      <c r="A13" s="549"/>
      <c r="B13" s="565" t="s">
        <v>92</v>
      </c>
      <c r="C13" s="566">
        <v>32587879.34</v>
      </c>
      <c r="D13" s="567">
        <v>29562960.24</v>
      </c>
      <c r="E13" s="567">
        <f t="shared" si="0"/>
        <v>62150839.58</v>
      </c>
      <c r="F13" s="568">
        <v>15980033.529999997</v>
      </c>
      <c r="G13" s="569">
        <f t="shared" si="1"/>
        <v>3.889280924431202</v>
      </c>
      <c r="H13" s="569">
        <f t="shared" si="2"/>
        <v>2.039287294286422</v>
      </c>
    </row>
    <row r="14" spans="1:2" ht="16.5" customHeight="1">
      <c r="A14" s="549"/>
      <c r="B14" s="436"/>
    </row>
    <row r="15" spans="1:7" s="437" customFormat="1" ht="18" customHeight="1">
      <c r="A15" s="435"/>
      <c r="B15" s="573" t="s">
        <v>370</v>
      </c>
      <c r="C15" s="506"/>
      <c r="D15" s="506"/>
      <c r="E15" s="506"/>
      <c r="F15" s="506"/>
      <c r="G15" s="506"/>
    </row>
    <row r="16" spans="1:7" s="437" customFormat="1" ht="6" customHeight="1">
      <c r="A16" s="435"/>
      <c r="B16" s="439"/>
      <c r="G16" s="438"/>
    </row>
    <row r="17" spans="1:7" s="437" customFormat="1" ht="15" customHeight="1">
      <c r="A17" s="435"/>
      <c r="B17" s="440" t="s">
        <v>121</v>
      </c>
      <c r="G17" s="438"/>
    </row>
    <row r="18" spans="1:8" ht="11.25" customHeight="1" thickBot="1">
      <c r="A18" s="549"/>
      <c r="B18" s="439"/>
      <c r="C18" s="439"/>
      <c r="D18" s="439"/>
      <c r="H18" s="441" t="s">
        <v>88</v>
      </c>
    </row>
    <row r="19" spans="1:8" ht="51.75" thickBot="1">
      <c r="A19" s="549"/>
      <c r="B19" s="442" t="s">
        <v>0</v>
      </c>
      <c r="C19" s="443" t="s">
        <v>364</v>
      </c>
      <c r="D19" s="444" t="s">
        <v>365</v>
      </c>
      <c r="E19" s="444" t="s">
        <v>366</v>
      </c>
      <c r="F19" s="445" t="s">
        <v>367</v>
      </c>
      <c r="G19" s="446" t="s">
        <v>368</v>
      </c>
      <c r="H19" s="446" t="s">
        <v>369</v>
      </c>
    </row>
    <row r="20" spans="1:8" ht="15.75" customHeight="1" thickTop="1">
      <c r="A20" s="549"/>
      <c r="B20" s="570" t="s">
        <v>81</v>
      </c>
      <c r="C20" s="553">
        <v>1626411.43</v>
      </c>
      <c r="D20" s="554">
        <v>3142359.25</v>
      </c>
      <c r="E20" s="555">
        <f aca="true" t="shared" si="3" ref="E20:E27">C20+D20</f>
        <v>4768770.68</v>
      </c>
      <c r="F20" s="556">
        <v>1882144.49</v>
      </c>
      <c r="G20" s="557">
        <f aca="true" t="shared" si="4" ref="G20:G27">E20/F20</f>
        <v>2.5336900037892414</v>
      </c>
      <c r="H20" s="557">
        <f aca="true" t="shared" si="5" ref="H20:H27">C20/F20</f>
        <v>0.8641267653154514</v>
      </c>
    </row>
    <row r="21" spans="1:8" ht="15.75" customHeight="1">
      <c r="A21" s="549"/>
      <c r="B21" s="558" t="s">
        <v>82</v>
      </c>
      <c r="C21" s="553">
        <v>771189.48</v>
      </c>
      <c r="D21" s="555">
        <v>1589682.59</v>
      </c>
      <c r="E21" s="555">
        <f t="shared" si="3"/>
        <v>2360872.0700000003</v>
      </c>
      <c r="F21" s="559">
        <v>744055.8</v>
      </c>
      <c r="G21" s="557">
        <f t="shared" si="4"/>
        <v>3.1729771745613706</v>
      </c>
      <c r="H21" s="557">
        <f t="shared" si="5"/>
        <v>1.0364672649551283</v>
      </c>
    </row>
    <row r="22" spans="1:8" ht="15.75" customHeight="1">
      <c r="A22" s="549"/>
      <c r="B22" s="558" t="s">
        <v>83</v>
      </c>
      <c r="C22" s="553">
        <v>4086693.81</v>
      </c>
      <c r="D22" s="555">
        <v>5192158.02</v>
      </c>
      <c r="E22" s="555">
        <f t="shared" si="3"/>
        <v>9278851.83</v>
      </c>
      <c r="F22" s="559">
        <v>2408510.76</v>
      </c>
      <c r="G22" s="557">
        <f t="shared" si="4"/>
        <v>3.852526625208019</v>
      </c>
      <c r="H22" s="557">
        <f t="shared" si="5"/>
        <v>1.6967720791913756</v>
      </c>
    </row>
    <row r="23" spans="1:8" ht="15.75" customHeight="1">
      <c r="A23" s="549"/>
      <c r="B23" s="558" t="s">
        <v>84</v>
      </c>
      <c r="C23" s="553">
        <v>3602087.85</v>
      </c>
      <c r="D23" s="555">
        <v>3405174.62</v>
      </c>
      <c r="E23" s="555">
        <f t="shared" si="3"/>
        <v>7007262.470000001</v>
      </c>
      <c r="F23" s="559">
        <v>1307409.41</v>
      </c>
      <c r="G23" s="557">
        <f t="shared" si="4"/>
        <v>5.359654302931781</v>
      </c>
      <c r="H23" s="557">
        <f t="shared" si="5"/>
        <v>2.7551337954650337</v>
      </c>
    </row>
    <row r="24" spans="1:8" ht="15.75" customHeight="1">
      <c r="A24" s="549"/>
      <c r="B24" s="558" t="s">
        <v>85</v>
      </c>
      <c r="C24" s="553">
        <v>4105107.73</v>
      </c>
      <c r="D24" s="555">
        <v>3849610.69</v>
      </c>
      <c r="E24" s="555">
        <f t="shared" si="3"/>
        <v>7954718.42</v>
      </c>
      <c r="F24" s="559">
        <v>1366295.84</v>
      </c>
      <c r="G24" s="557">
        <f t="shared" si="4"/>
        <v>5.82210542337595</v>
      </c>
      <c r="H24" s="557">
        <f t="shared" si="5"/>
        <v>3.0045526084599654</v>
      </c>
    </row>
    <row r="25" spans="1:8" ht="15.75" customHeight="1">
      <c r="A25" s="549"/>
      <c r="B25" s="558" t="s">
        <v>86</v>
      </c>
      <c r="C25" s="553">
        <v>4769665.59</v>
      </c>
      <c r="D25" s="555">
        <v>3966473.95</v>
      </c>
      <c r="E25" s="555">
        <f t="shared" si="3"/>
        <v>8736139.54</v>
      </c>
      <c r="F25" s="559">
        <v>1497750.33</v>
      </c>
      <c r="G25" s="557">
        <f t="shared" si="4"/>
        <v>5.832841004949068</v>
      </c>
      <c r="H25" s="557">
        <f t="shared" si="5"/>
        <v>3.184553189182071</v>
      </c>
    </row>
    <row r="26" spans="1:8" ht="15.75" customHeight="1" thickBot="1">
      <c r="A26" s="549"/>
      <c r="B26" s="560" t="s">
        <v>87</v>
      </c>
      <c r="C26" s="561">
        <v>4602315.63</v>
      </c>
      <c r="D26" s="562">
        <v>2487613.73</v>
      </c>
      <c r="E26" s="562">
        <f t="shared" si="3"/>
        <v>7089929.359999999</v>
      </c>
      <c r="F26" s="563">
        <v>1169092.17</v>
      </c>
      <c r="G26" s="564">
        <f t="shared" si="4"/>
        <v>6.064474249280106</v>
      </c>
      <c r="H26" s="564">
        <f t="shared" si="5"/>
        <v>3.93665764607764</v>
      </c>
    </row>
    <row r="27" spans="1:8" ht="24.75" customHeight="1" thickBot="1" thickTop="1">
      <c r="A27" s="549"/>
      <c r="B27" s="565" t="s">
        <v>1</v>
      </c>
      <c r="C27" s="566">
        <v>23563471.52</v>
      </c>
      <c r="D27" s="567">
        <v>23633072.85</v>
      </c>
      <c r="E27" s="567">
        <f t="shared" si="3"/>
        <v>47196544.370000005</v>
      </c>
      <c r="F27" s="568">
        <v>10375258.799999999</v>
      </c>
      <c r="G27" s="569">
        <f t="shared" si="4"/>
        <v>4.548951045924754</v>
      </c>
      <c r="H27" s="569">
        <f t="shared" si="5"/>
        <v>2.2711213256675586</v>
      </c>
    </row>
    <row r="28" ht="16.5" customHeight="1"/>
    <row r="29" spans="1:7" s="437" customFormat="1" ht="18" customHeight="1">
      <c r="A29" s="435"/>
      <c r="B29" s="573" t="s">
        <v>371</v>
      </c>
      <c r="C29" s="506"/>
      <c r="D29" s="506"/>
      <c r="E29" s="506"/>
      <c r="F29" s="506"/>
      <c r="G29" s="506"/>
    </row>
    <row r="30" spans="1:7" s="437" customFormat="1" ht="6" customHeight="1">
      <c r="A30" s="435"/>
      <c r="B30" s="439"/>
      <c r="G30" s="438"/>
    </row>
    <row r="31" spans="1:7" s="437" customFormat="1" ht="15" customHeight="1">
      <c r="A31" s="435"/>
      <c r="B31" s="440" t="s">
        <v>121</v>
      </c>
      <c r="G31" s="438"/>
    </row>
    <row r="32" ht="11.25" customHeight="1" thickBot="1">
      <c r="H32" s="441" t="s">
        <v>88</v>
      </c>
    </row>
    <row r="33" spans="2:8" ht="51.75" thickBot="1">
      <c r="B33" s="442" t="s">
        <v>7</v>
      </c>
      <c r="C33" s="443" t="s">
        <v>364</v>
      </c>
      <c r="D33" s="444" t="s">
        <v>365</v>
      </c>
      <c r="E33" s="444" t="s">
        <v>366</v>
      </c>
      <c r="F33" s="445" t="s">
        <v>367</v>
      </c>
      <c r="G33" s="446" t="s">
        <v>368</v>
      </c>
      <c r="H33" s="446" t="s">
        <v>369</v>
      </c>
    </row>
    <row r="34" spans="2:8" ht="15.75" customHeight="1" thickTop="1">
      <c r="B34" s="552" t="s">
        <v>414</v>
      </c>
      <c r="C34" s="553">
        <v>3999758.8</v>
      </c>
      <c r="D34" s="554">
        <v>6598058.95</v>
      </c>
      <c r="E34" s="555">
        <f aca="true" t="shared" si="6" ref="E34:E53">C34+D34</f>
        <v>10597817.75</v>
      </c>
      <c r="F34" s="556">
        <v>2568812.33</v>
      </c>
      <c r="G34" s="557">
        <f aca="true" t="shared" si="7" ref="G34:G53">E34/F34</f>
        <v>4.125571037725438</v>
      </c>
      <c r="H34" s="557">
        <f aca="true" t="shared" si="8" ref="H34:H53">C34/F34</f>
        <v>1.5570459364775782</v>
      </c>
    </row>
    <row r="35" spans="2:8" ht="15.75" customHeight="1">
      <c r="B35" s="558" t="s">
        <v>415</v>
      </c>
      <c r="C35" s="553">
        <v>632886.77</v>
      </c>
      <c r="D35" s="555">
        <v>372078.06</v>
      </c>
      <c r="E35" s="555">
        <f t="shared" si="6"/>
        <v>1004964.8300000001</v>
      </c>
      <c r="F35" s="559">
        <v>200104.26</v>
      </c>
      <c r="G35" s="557">
        <f t="shared" si="7"/>
        <v>5.022206073973638</v>
      </c>
      <c r="H35" s="557">
        <f t="shared" si="8"/>
        <v>3.162785090132514</v>
      </c>
    </row>
    <row r="36" spans="2:8" ht="15.75" customHeight="1">
      <c r="B36" s="558" t="s">
        <v>416</v>
      </c>
      <c r="C36" s="553">
        <v>420679.67</v>
      </c>
      <c r="D36" s="555">
        <v>201253.19</v>
      </c>
      <c r="E36" s="555">
        <f t="shared" si="6"/>
        <v>621932.86</v>
      </c>
      <c r="F36" s="559">
        <v>97679.35</v>
      </c>
      <c r="G36" s="557">
        <f t="shared" si="7"/>
        <v>6.367086390316889</v>
      </c>
      <c r="H36" s="557">
        <f t="shared" si="8"/>
        <v>4.306741087036308</v>
      </c>
    </row>
    <row r="37" spans="2:8" ht="15.75" customHeight="1">
      <c r="B37" s="558" t="s">
        <v>417</v>
      </c>
      <c r="C37" s="553">
        <v>898309.51</v>
      </c>
      <c r="D37" s="555">
        <v>626770.01</v>
      </c>
      <c r="E37" s="555">
        <f t="shared" si="6"/>
        <v>1525079.52</v>
      </c>
      <c r="F37" s="559">
        <v>235959</v>
      </c>
      <c r="G37" s="557">
        <f t="shared" si="7"/>
        <v>6.4633242215808675</v>
      </c>
      <c r="H37" s="557">
        <f t="shared" si="8"/>
        <v>3.8070576244178014</v>
      </c>
    </row>
    <row r="38" spans="2:8" ht="15.75" customHeight="1">
      <c r="B38" s="558" t="s">
        <v>418</v>
      </c>
      <c r="C38" s="553">
        <v>2522344.59</v>
      </c>
      <c r="D38" s="555">
        <v>1566789.09</v>
      </c>
      <c r="E38" s="555">
        <f t="shared" si="6"/>
        <v>4089133.6799999997</v>
      </c>
      <c r="F38" s="559">
        <v>344063.47</v>
      </c>
      <c r="G38" s="557">
        <f t="shared" si="7"/>
        <v>11.884823692558818</v>
      </c>
      <c r="H38" s="557">
        <f t="shared" si="8"/>
        <v>7.331044443631287</v>
      </c>
    </row>
    <row r="39" spans="2:8" ht="15.75" customHeight="1">
      <c r="B39" s="558" t="s">
        <v>419</v>
      </c>
      <c r="C39" s="553">
        <v>420441.23</v>
      </c>
      <c r="D39" s="555">
        <v>224330.66</v>
      </c>
      <c r="E39" s="555">
        <f t="shared" si="6"/>
        <v>644771.89</v>
      </c>
      <c r="F39" s="559">
        <v>106134.77</v>
      </c>
      <c r="G39" s="557">
        <f t="shared" si="7"/>
        <v>6.075029794665782</v>
      </c>
      <c r="H39" s="557">
        <f t="shared" si="8"/>
        <v>3.9613901269112843</v>
      </c>
    </row>
    <row r="40" spans="2:8" ht="15.75" customHeight="1">
      <c r="B40" s="558" t="s">
        <v>420</v>
      </c>
      <c r="C40" s="553">
        <v>1408620.09</v>
      </c>
      <c r="D40" s="555">
        <v>653011.4</v>
      </c>
      <c r="E40" s="555">
        <f t="shared" si="6"/>
        <v>2061631.4900000002</v>
      </c>
      <c r="F40" s="559">
        <v>337746.79</v>
      </c>
      <c r="G40" s="557">
        <f t="shared" si="7"/>
        <v>6.104074268181795</v>
      </c>
      <c r="H40" s="557">
        <f t="shared" si="8"/>
        <v>4.170639460407603</v>
      </c>
    </row>
    <row r="41" spans="2:8" ht="15.75" customHeight="1">
      <c r="B41" s="558" t="s">
        <v>421</v>
      </c>
      <c r="C41" s="553">
        <v>854629.18</v>
      </c>
      <c r="D41" s="555">
        <v>955421.65</v>
      </c>
      <c r="E41" s="555">
        <f t="shared" si="6"/>
        <v>1810050.83</v>
      </c>
      <c r="F41" s="559">
        <v>332456.95</v>
      </c>
      <c r="G41" s="557">
        <f t="shared" si="7"/>
        <v>5.444466809913283</v>
      </c>
      <c r="H41" s="557">
        <f t="shared" si="8"/>
        <v>2.5706461543366745</v>
      </c>
    </row>
    <row r="42" spans="2:8" ht="15.75" customHeight="1">
      <c r="B42" s="558" t="s">
        <v>422</v>
      </c>
      <c r="C42" s="553">
        <v>3751795.22</v>
      </c>
      <c r="D42" s="555">
        <v>3250687.32</v>
      </c>
      <c r="E42" s="555">
        <f t="shared" si="6"/>
        <v>7002482.54</v>
      </c>
      <c r="F42" s="559">
        <v>1997712.27</v>
      </c>
      <c r="G42" s="557">
        <f t="shared" si="7"/>
        <v>3.5052508037105863</v>
      </c>
      <c r="H42" s="557">
        <f t="shared" si="8"/>
        <v>1.8780458409058078</v>
      </c>
    </row>
    <row r="43" spans="2:8" ht="15.75" customHeight="1">
      <c r="B43" s="558" t="s">
        <v>423</v>
      </c>
      <c r="C43" s="553">
        <v>523760.43</v>
      </c>
      <c r="D43" s="555">
        <v>496129.84</v>
      </c>
      <c r="E43" s="555">
        <f t="shared" si="6"/>
        <v>1019890.27</v>
      </c>
      <c r="F43" s="559">
        <v>189865.75</v>
      </c>
      <c r="G43" s="557">
        <f t="shared" si="7"/>
        <v>5.371639013355489</v>
      </c>
      <c r="H43" s="557">
        <f t="shared" si="8"/>
        <v>2.758582998776767</v>
      </c>
    </row>
    <row r="44" spans="2:8" ht="15.75" customHeight="1">
      <c r="B44" s="558" t="s">
        <v>424</v>
      </c>
      <c r="C44" s="553">
        <v>1106696.34</v>
      </c>
      <c r="D44" s="555">
        <v>797815.81</v>
      </c>
      <c r="E44" s="555">
        <f t="shared" si="6"/>
        <v>1904512.1500000001</v>
      </c>
      <c r="F44" s="559">
        <v>335932.4</v>
      </c>
      <c r="G44" s="557">
        <f t="shared" si="7"/>
        <v>5.669331538130886</v>
      </c>
      <c r="H44" s="557">
        <f t="shared" si="8"/>
        <v>3.2944019094317785</v>
      </c>
    </row>
    <row r="45" spans="2:8" ht="15.75" customHeight="1">
      <c r="B45" s="558" t="s">
        <v>425</v>
      </c>
      <c r="C45" s="553">
        <v>2646174.68</v>
      </c>
      <c r="D45" s="555">
        <v>3924627.87</v>
      </c>
      <c r="E45" s="555">
        <f t="shared" si="6"/>
        <v>6570802.550000001</v>
      </c>
      <c r="F45" s="559">
        <v>2007611.47</v>
      </c>
      <c r="G45" s="557">
        <f t="shared" si="7"/>
        <v>3.2729453124712427</v>
      </c>
      <c r="H45" s="557">
        <f t="shared" si="8"/>
        <v>1.318071110641742</v>
      </c>
    </row>
    <row r="46" spans="2:8" ht="15.75" customHeight="1">
      <c r="B46" s="558" t="s">
        <v>426</v>
      </c>
      <c r="C46" s="553">
        <v>359293.82</v>
      </c>
      <c r="D46" s="555">
        <v>767498.05</v>
      </c>
      <c r="E46" s="555">
        <f t="shared" si="6"/>
        <v>1126791.87</v>
      </c>
      <c r="F46" s="559">
        <v>213400.02</v>
      </c>
      <c r="G46" s="557">
        <f t="shared" si="7"/>
        <v>5.280186337377101</v>
      </c>
      <c r="H46" s="557">
        <f t="shared" si="8"/>
        <v>1.683663478569496</v>
      </c>
    </row>
    <row r="47" spans="2:8" ht="15.75" customHeight="1">
      <c r="B47" s="558" t="s">
        <v>427</v>
      </c>
      <c r="C47" s="553">
        <v>350533.83</v>
      </c>
      <c r="D47" s="555">
        <v>186130.32</v>
      </c>
      <c r="E47" s="555">
        <f t="shared" si="6"/>
        <v>536664.15</v>
      </c>
      <c r="F47" s="559">
        <v>150440.74</v>
      </c>
      <c r="G47" s="557">
        <f t="shared" si="7"/>
        <v>3.567279381901472</v>
      </c>
      <c r="H47" s="557">
        <f t="shared" si="8"/>
        <v>2.3300459037890935</v>
      </c>
    </row>
    <row r="48" spans="2:8" ht="15.75" customHeight="1">
      <c r="B48" s="558" t="s">
        <v>428</v>
      </c>
      <c r="C48" s="553">
        <v>1102838.32</v>
      </c>
      <c r="D48" s="555">
        <v>628744.72</v>
      </c>
      <c r="E48" s="555">
        <f t="shared" si="6"/>
        <v>1731583.04</v>
      </c>
      <c r="F48" s="559">
        <v>351965.99</v>
      </c>
      <c r="G48" s="557">
        <f t="shared" si="7"/>
        <v>4.919745342440615</v>
      </c>
      <c r="H48" s="557">
        <f t="shared" si="8"/>
        <v>3.133366152792206</v>
      </c>
    </row>
    <row r="49" spans="2:8" ht="15.75" customHeight="1">
      <c r="B49" s="558" t="s">
        <v>429</v>
      </c>
      <c r="C49" s="553">
        <v>145198.13</v>
      </c>
      <c r="D49" s="555">
        <v>114772.25</v>
      </c>
      <c r="E49" s="555">
        <f t="shared" si="6"/>
        <v>259970.38</v>
      </c>
      <c r="F49" s="559">
        <v>40715.13</v>
      </c>
      <c r="G49" s="557">
        <f t="shared" si="7"/>
        <v>6.385104996594633</v>
      </c>
      <c r="H49" s="557">
        <f t="shared" si="8"/>
        <v>3.5661959080076624</v>
      </c>
    </row>
    <row r="50" spans="2:8" ht="15.75" customHeight="1">
      <c r="B50" s="558" t="s">
        <v>430</v>
      </c>
      <c r="C50" s="553">
        <v>2186241.49</v>
      </c>
      <c r="D50" s="555">
        <v>2021748.1</v>
      </c>
      <c r="E50" s="555">
        <f t="shared" si="6"/>
        <v>4207989.59</v>
      </c>
      <c r="F50" s="559">
        <v>750793.67</v>
      </c>
      <c r="G50" s="557">
        <f t="shared" si="7"/>
        <v>5.604721720682594</v>
      </c>
      <c r="H50" s="557">
        <f t="shared" si="8"/>
        <v>2.9119071954882094</v>
      </c>
    </row>
    <row r="51" spans="2:8" ht="15.75" customHeight="1">
      <c r="B51" s="558" t="s">
        <v>431</v>
      </c>
      <c r="C51" s="553">
        <v>96381.33</v>
      </c>
      <c r="D51" s="555">
        <v>160713.43</v>
      </c>
      <c r="E51" s="555">
        <f t="shared" si="6"/>
        <v>257094.76</v>
      </c>
      <c r="F51" s="559">
        <v>70842.96</v>
      </c>
      <c r="G51" s="557">
        <f t="shared" si="7"/>
        <v>3.6290798690512083</v>
      </c>
      <c r="H51" s="557">
        <f t="shared" si="8"/>
        <v>1.3604927010390304</v>
      </c>
    </row>
    <row r="52" spans="2:8" ht="15.75" customHeight="1" thickBot="1">
      <c r="B52" s="560" t="s">
        <v>400</v>
      </c>
      <c r="C52" s="561">
        <v>136888.08</v>
      </c>
      <c r="D52" s="562">
        <v>86492.12</v>
      </c>
      <c r="E52" s="562">
        <f t="shared" si="6"/>
        <v>223380.19999999998</v>
      </c>
      <c r="F52" s="563">
        <v>43021.47</v>
      </c>
      <c r="G52" s="564">
        <f t="shared" si="7"/>
        <v>5.192295846701658</v>
      </c>
      <c r="H52" s="564">
        <f t="shared" si="8"/>
        <v>3.1818550133224175</v>
      </c>
    </row>
    <row r="53" spans="2:8" ht="24.75" customHeight="1" thickBot="1" thickTop="1">
      <c r="B53" s="565" t="s">
        <v>1</v>
      </c>
      <c r="C53" s="566">
        <v>23563471.509999998</v>
      </c>
      <c r="D53" s="567">
        <v>23633072.840000004</v>
      </c>
      <c r="E53" s="567">
        <f t="shared" si="6"/>
        <v>47196544.35</v>
      </c>
      <c r="F53" s="568">
        <v>10375258.790000003</v>
      </c>
      <c r="G53" s="569">
        <f t="shared" si="7"/>
        <v>4.548951048381511</v>
      </c>
      <c r="H53" s="569">
        <f t="shared" si="8"/>
        <v>2.271121326892704</v>
      </c>
    </row>
  </sheetData>
  <sheetProtection/>
  <hyperlinks>
    <hyperlink ref="H1:I1" location="INDICE!A118:N118" display="VOLVER AL ÍNDICE"/>
    <hyperlink ref="H1" location="INDICE!A1" display="VOLVER AL ÍNDICE"/>
  </hyperlinks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>
    <tabColor rgb="FFFBD637"/>
  </sheetPr>
  <dimension ref="A1:P51"/>
  <sheetViews>
    <sheetView showGridLines="0" workbookViewId="0" topLeftCell="E40">
      <selection activeCell="G57" sqref="G57"/>
    </sheetView>
  </sheetViews>
  <sheetFormatPr defaultColWidth="9.140625" defaultRowHeight="12.75"/>
  <cols>
    <col min="1" max="1" width="1.7109375" style="6" customWidth="1"/>
    <col min="2" max="2" width="16.28125" style="6" customWidth="1"/>
    <col min="3" max="5" width="13.7109375" style="6" customWidth="1"/>
    <col min="6" max="7" width="12.7109375" style="6" customWidth="1"/>
    <col min="8" max="8" width="13.7109375" style="6" customWidth="1"/>
    <col min="9" max="9" width="15.28125" style="6" customWidth="1"/>
    <col min="10" max="10" width="6.7109375" style="10" customWidth="1"/>
    <col min="11" max="16384" width="9.140625" style="6" customWidth="1"/>
  </cols>
  <sheetData>
    <row r="1" spans="1:16" ht="19.5" thickBot="1" thickTop="1">
      <c r="A1" s="7"/>
      <c r="B1" s="2" t="s">
        <v>60</v>
      </c>
      <c r="D1" s="601"/>
      <c r="E1" s="601"/>
      <c r="F1" s="601"/>
      <c r="G1" s="601"/>
      <c r="H1" s="601"/>
      <c r="I1" s="603"/>
      <c r="J1" s="603"/>
      <c r="K1" s="607" t="s">
        <v>180</v>
      </c>
      <c r="L1" s="608"/>
      <c r="M1" s="601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206</v>
      </c>
    </row>
    <row r="4" spans="1:8" ht="6" customHeight="1">
      <c r="A4" s="7"/>
      <c r="B4" s="3"/>
      <c r="H4" s="11"/>
    </row>
    <row r="5" spans="1:13" ht="15" customHeight="1">
      <c r="A5" s="7"/>
      <c r="B5" s="4" t="s">
        <v>61</v>
      </c>
      <c r="G5" s="574"/>
      <c r="H5" s="26"/>
      <c r="I5" s="574"/>
      <c r="M5" s="11"/>
    </row>
    <row r="6" spans="1:13" ht="11.25" customHeight="1" thickBot="1">
      <c r="A6" s="7"/>
      <c r="G6" s="574"/>
      <c r="I6" s="15" t="s">
        <v>88</v>
      </c>
      <c r="J6" s="20"/>
      <c r="M6" s="11"/>
    </row>
    <row r="7" spans="1:10" ht="72" customHeight="1" thickBot="1">
      <c r="A7" s="7"/>
      <c r="B7" s="318" t="s">
        <v>8</v>
      </c>
      <c r="C7" s="245" t="s">
        <v>278</v>
      </c>
      <c r="D7" s="285" t="s">
        <v>279</v>
      </c>
      <c r="E7" s="285" t="s">
        <v>280</v>
      </c>
      <c r="F7" s="285" t="s">
        <v>281</v>
      </c>
      <c r="G7" s="285" t="s">
        <v>282</v>
      </c>
      <c r="H7" s="246" t="s">
        <v>283</v>
      </c>
      <c r="I7" s="247" t="s">
        <v>284</v>
      </c>
      <c r="J7" s="118"/>
    </row>
    <row r="8" spans="1:10" ht="16.5" customHeight="1" thickTop="1">
      <c r="A8" s="7"/>
      <c r="B8" s="248" t="s">
        <v>414</v>
      </c>
      <c r="C8" s="59">
        <v>364748.81</v>
      </c>
      <c r="D8" s="59">
        <v>42744.56</v>
      </c>
      <c r="E8" s="59">
        <v>119717.29</v>
      </c>
      <c r="F8" s="59">
        <v>150802.72</v>
      </c>
      <c r="G8" s="333">
        <v>46901.04</v>
      </c>
      <c r="H8" s="578">
        <v>247010.35</v>
      </c>
      <c r="I8" s="609">
        <v>971924.77</v>
      </c>
      <c r="J8" s="123"/>
    </row>
    <row r="9" spans="1:10" ht="16.5" customHeight="1">
      <c r="A9" s="7"/>
      <c r="B9" s="249" t="s">
        <v>415</v>
      </c>
      <c r="C9" s="59">
        <v>99811.49</v>
      </c>
      <c r="D9" s="59">
        <v>25472.72</v>
      </c>
      <c r="E9" s="59">
        <v>19343.83</v>
      </c>
      <c r="F9" s="59">
        <v>34481.84</v>
      </c>
      <c r="G9" s="333">
        <v>21609.44</v>
      </c>
      <c r="H9" s="580">
        <v>43485.85</v>
      </c>
      <c r="I9" s="609">
        <v>244205.17</v>
      </c>
      <c r="J9" s="123"/>
    </row>
    <row r="10" spans="1:10" ht="16.5" customHeight="1">
      <c r="A10" s="7"/>
      <c r="B10" s="249" t="s">
        <v>416</v>
      </c>
      <c r="C10" s="59">
        <v>47735.03</v>
      </c>
      <c r="D10" s="59">
        <v>3452.02</v>
      </c>
      <c r="E10" s="59">
        <v>9447.54</v>
      </c>
      <c r="F10" s="59">
        <v>28390.64</v>
      </c>
      <c r="G10" s="333">
        <v>11222.19</v>
      </c>
      <c r="H10" s="580">
        <v>23979.19</v>
      </c>
      <c r="I10" s="609">
        <v>124226.61</v>
      </c>
      <c r="J10" s="123"/>
    </row>
    <row r="11" spans="1:10" ht="16.5" customHeight="1">
      <c r="A11" s="7"/>
      <c r="B11" s="249" t="s">
        <v>417</v>
      </c>
      <c r="C11" s="59">
        <v>108075.99</v>
      </c>
      <c r="D11" s="59">
        <v>10813.01</v>
      </c>
      <c r="E11" s="59">
        <v>32153.75</v>
      </c>
      <c r="F11" s="59">
        <v>38073.39</v>
      </c>
      <c r="G11" s="333">
        <v>13421.81</v>
      </c>
      <c r="H11" s="580">
        <v>55134.39</v>
      </c>
      <c r="I11" s="609">
        <v>257672.34</v>
      </c>
      <c r="J11" s="123"/>
    </row>
    <row r="12" spans="1:10" ht="16.5" customHeight="1">
      <c r="A12" s="7"/>
      <c r="B12" s="249" t="s">
        <v>418</v>
      </c>
      <c r="C12" s="59">
        <v>130177.74</v>
      </c>
      <c r="D12" s="59">
        <v>6769.46</v>
      </c>
      <c r="E12" s="59">
        <v>12114.66</v>
      </c>
      <c r="F12" s="59">
        <v>34600.84</v>
      </c>
      <c r="G12" s="333">
        <v>8419.86</v>
      </c>
      <c r="H12" s="580">
        <v>42676.95</v>
      </c>
      <c r="I12" s="609">
        <v>234759.51</v>
      </c>
      <c r="J12" s="123"/>
    </row>
    <row r="13" spans="1:10" ht="16.5" customHeight="1">
      <c r="A13" s="7"/>
      <c r="B13" s="249" t="s">
        <v>419</v>
      </c>
      <c r="C13" s="59">
        <v>40813.16</v>
      </c>
      <c r="D13" s="59">
        <v>1767.78</v>
      </c>
      <c r="E13" s="59">
        <v>6849.81</v>
      </c>
      <c r="F13" s="59">
        <v>14265.21</v>
      </c>
      <c r="G13" s="333">
        <v>13633.96</v>
      </c>
      <c r="H13" s="580">
        <v>17130.3</v>
      </c>
      <c r="I13" s="609">
        <v>94460.22</v>
      </c>
      <c r="J13" s="123"/>
    </row>
    <row r="14" spans="1:10" ht="16.5" customHeight="1">
      <c r="A14" s="7"/>
      <c r="B14" s="249" t="s">
        <v>420</v>
      </c>
      <c r="C14" s="59">
        <v>164737.11</v>
      </c>
      <c r="D14" s="59">
        <v>24040.73</v>
      </c>
      <c r="E14" s="59">
        <v>20324.11</v>
      </c>
      <c r="F14" s="59">
        <v>65194.36</v>
      </c>
      <c r="G14" s="333">
        <v>36633.62</v>
      </c>
      <c r="H14" s="580">
        <v>61330.32</v>
      </c>
      <c r="I14" s="609">
        <v>372260.25</v>
      </c>
      <c r="J14" s="123"/>
    </row>
    <row r="15" spans="1:10" ht="16.5" customHeight="1">
      <c r="A15" s="7"/>
      <c r="B15" s="249" t="s">
        <v>421</v>
      </c>
      <c r="C15" s="59">
        <v>160353.34</v>
      </c>
      <c r="D15" s="59">
        <v>39723.65</v>
      </c>
      <c r="E15" s="59">
        <v>16527.41</v>
      </c>
      <c r="F15" s="59">
        <v>51123.98</v>
      </c>
      <c r="G15" s="333">
        <v>19078.54</v>
      </c>
      <c r="H15" s="580">
        <v>59924.76</v>
      </c>
      <c r="I15" s="609">
        <v>346731.68</v>
      </c>
      <c r="J15" s="123"/>
    </row>
    <row r="16" spans="1:10" ht="16.5" customHeight="1">
      <c r="A16" s="7"/>
      <c r="B16" s="249" t="s">
        <v>422</v>
      </c>
      <c r="C16" s="59">
        <v>520650.64</v>
      </c>
      <c r="D16" s="59">
        <v>84466.34</v>
      </c>
      <c r="E16" s="59">
        <v>83708.94</v>
      </c>
      <c r="F16" s="59">
        <v>246764.95</v>
      </c>
      <c r="G16" s="333">
        <v>160214.64</v>
      </c>
      <c r="H16" s="580">
        <v>327158.27</v>
      </c>
      <c r="I16" s="609">
        <v>1422963.78</v>
      </c>
      <c r="J16" s="123"/>
    </row>
    <row r="17" spans="1:10" ht="16.5" customHeight="1">
      <c r="A17" s="7"/>
      <c r="B17" s="249" t="s">
        <v>423</v>
      </c>
      <c r="C17" s="59">
        <v>48915.73</v>
      </c>
      <c r="D17" s="59">
        <v>29252.07</v>
      </c>
      <c r="E17" s="59">
        <v>5707.58</v>
      </c>
      <c r="F17" s="59">
        <v>20215.16</v>
      </c>
      <c r="G17" s="333">
        <v>12110.93</v>
      </c>
      <c r="H17" s="580">
        <v>37024.22</v>
      </c>
      <c r="I17" s="609">
        <v>153225.69</v>
      </c>
      <c r="J17" s="123"/>
    </row>
    <row r="18" spans="1:10" ht="16.5" customHeight="1">
      <c r="A18" s="7"/>
      <c r="B18" s="249" t="s">
        <v>424</v>
      </c>
      <c r="C18" s="59">
        <v>184885.03</v>
      </c>
      <c r="D18" s="59">
        <v>18357.6</v>
      </c>
      <c r="E18" s="59">
        <v>22435.69</v>
      </c>
      <c r="F18" s="59">
        <v>59352.36</v>
      </c>
      <c r="G18" s="333">
        <v>24718.3</v>
      </c>
      <c r="H18" s="580">
        <v>61790.99</v>
      </c>
      <c r="I18" s="609">
        <v>371539.97</v>
      </c>
      <c r="J18" s="123"/>
    </row>
    <row r="19" spans="1:10" ht="16.5" customHeight="1">
      <c r="A19" s="7"/>
      <c r="B19" s="249" t="s">
        <v>425</v>
      </c>
      <c r="C19" s="59">
        <v>98547</v>
      </c>
      <c r="D19" s="59">
        <v>15308.1</v>
      </c>
      <c r="E19" s="59">
        <v>79540.71</v>
      </c>
      <c r="F19" s="59">
        <v>228237.52</v>
      </c>
      <c r="G19" s="333">
        <v>68286.64</v>
      </c>
      <c r="H19" s="580">
        <v>306369.48</v>
      </c>
      <c r="I19" s="609">
        <v>796289.45</v>
      </c>
      <c r="J19" s="123"/>
    </row>
    <row r="20" spans="1:10" ht="16.5" customHeight="1">
      <c r="A20" s="7"/>
      <c r="B20" s="249" t="s">
        <v>426</v>
      </c>
      <c r="C20" s="59">
        <v>91008.37</v>
      </c>
      <c r="D20" s="59">
        <v>3038.53</v>
      </c>
      <c r="E20" s="59">
        <v>8643.15</v>
      </c>
      <c r="F20" s="59">
        <v>34203</v>
      </c>
      <c r="G20" s="333">
        <v>7180.11</v>
      </c>
      <c r="H20" s="580">
        <v>35391.67</v>
      </c>
      <c r="I20" s="609">
        <v>179464.83</v>
      </c>
      <c r="J20" s="123"/>
    </row>
    <row r="21" spans="1:10" ht="16.5" customHeight="1">
      <c r="A21" s="7"/>
      <c r="B21" s="249" t="s">
        <v>427</v>
      </c>
      <c r="C21" s="59">
        <v>13587.89</v>
      </c>
      <c r="D21" s="59">
        <v>17487.55</v>
      </c>
      <c r="E21" s="59">
        <v>6159.75</v>
      </c>
      <c r="F21" s="59">
        <v>30724.3</v>
      </c>
      <c r="G21" s="333">
        <v>24600.1</v>
      </c>
      <c r="H21" s="580">
        <v>24014.48</v>
      </c>
      <c r="I21" s="609">
        <v>116574.07</v>
      </c>
      <c r="J21" s="123"/>
    </row>
    <row r="22" spans="1:10" ht="16.5" customHeight="1">
      <c r="A22" s="7"/>
      <c r="B22" s="249" t="s">
        <v>428</v>
      </c>
      <c r="C22" s="59">
        <v>183362.64</v>
      </c>
      <c r="D22" s="59">
        <v>30945.4</v>
      </c>
      <c r="E22" s="59">
        <v>16393.55</v>
      </c>
      <c r="F22" s="59">
        <v>59180.78</v>
      </c>
      <c r="G22" s="333">
        <v>28911.05</v>
      </c>
      <c r="H22" s="580">
        <v>71856.14</v>
      </c>
      <c r="I22" s="609">
        <v>390649.56</v>
      </c>
      <c r="J22" s="123"/>
    </row>
    <row r="23" spans="1:13" ht="16.5" customHeight="1">
      <c r="A23" s="7"/>
      <c r="B23" s="249" t="s">
        <v>429</v>
      </c>
      <c r="C23" s="59">
        <v>33352.02</v>
      </c>
      <c r="D23" s="59">
        <v>4243.83</v>
      </c>
      <c r="E23" s="59">
        <v>2130.1</v>
      </c>
      <c r="F23" s="59">
        <v>7766.75</v>
      </c>
      <c r="G23" s="333">
        <v>2268.8</v>
      </c>
      <c r="H23" s="580">
        <v>13225.45</v>
      </c>
      <c r="I23" s="609">
        <v>62986.95</v>
      </c>
      <c r="J23" s="123"/>
      <c r="M23" s="11"/>
    </row>
    <row r="24" spans="1:10" ht="16.5" customHeight="1">
      <c r="A24" s="7"/>
      <c r="B24" s="249" t="s">
        <v>430</v>
      </c>
      <c r="C24" s="59">
        <v>222940.55</v>
      </c>
      <c r="D24" s="59">
        <v>23875.96</v>
      </c>
      <c r="E24" s="59">
        <v>53753.06</v>
      </c>
      <c r="F24" s="59">
        <v>130823.67</v>
      </c>
      <c r="G24" s="333">
        <v>27234.67</v>
      </c>
      <c r="H24" s="580">
        <v>148310.21</v>
      </c>
      <c r="I24" s="609">
        <v>606938.12</v>
      </c>
      <c r="J24" s="123"/>
    </row>
    <row r="25" spans="1:10" ht="16.5" customHeight="1">
      <c r="A25" s="7"/>
      <c r="B25" s="249" t="s">
        <v>431</v>
      </c>
      <c r="C25" s="59">
        <v>1964.14</v>
      </c>
      <c r="D25" s="59">
        <v>407.6</v>
      </c>
      <c r="E25" s="59">
        <v>633.75</v>
      </c>
      <c r="F25" s="59">
        <v>746.26</v>
      </c>
      <c r="G25" s="333">
        <v>0</v>
      </c>
      <c r="H25" s="580">
        <v>2615.2</v>
      </c>
      <c r="I25" s="609">
        <v>6366.95</v>
      </c>
      <c r="J25" s="123"/>
    </row>
    <row r="26" spans="1:10" ht="16.5" customHeight="1" thickBot="1">
      <c r="A26" s="7"/>
      <c r="B26" s="268" t="s">
        <v>400</v>
      </c>
      <c r="C26" s="62">
        <v>1967.24</v>
      </c>
      <c r="D26" s="64">
        <v>201.06</v>
      </c>
      <c r="E26" s="64">
        <v>1267.73</v>
      </c>
      <c r="F26" s="64">
        <v>761.99</v>
      </c>
      <c r="G26" s="582">
        <v>264.82</v>
      </c>
      <c r="H26" s="583">
        <v>2144.62</v>
      </c>
      <c r="I26" s="610">
        <v>6607.46</v>
      </c>
      <c r="J26" s="123"/>
    </row>
    <row r="27" spans="1:10" ht="27" customHeight="1" thickBot="1" thickTop="1">
      <c r="A27" s="7"/>
      <c r="B27" s="341" t="s">
        <v>1</v>
      </c>
      <c r="C27" s="281">
        <v>2517633.92</v>
      </c>
      <c r="D27" s="281">
        <v>382367.97</v>
      </c>
      <c r="E27" s="281">
        <v>516852.41</v>
      </c>
      <c r="F27" s="281">
        <v>1235709.72</v>
      </c>
      <c r="G27" s="335">
        <v>526710.52</v>
      </c>
      <c r="H27" s="611">
        <v>1580572.84</v>
      </c>
      <c r="I27" s="612">
        <v>6759847.380000001</v>
      </c>
      <c r="J27" s="124"/>
    </row>
    <row r="28" spans="7:9" ht="18" customHeight="1">
      <c r="G28" s="574"/>
      <c r="H28" s="574"/>
      <c r="I28" s="574"/>
    </row>
    <row r="29" spans="2:9" ht="15" customHeight="1">
      <c r="B29" s="5" t="s">
        <v>57</v>
      </c>
      <c r="G29" s="574"/>
      <c r="H29" s="26"/>
      <c r="I29" s="574"/>
    </row>
    <row r="30" spans="8:9" ht="11.25" customHeight="1" thickBot="1">
      <c r="H30" s="21"/>
      <c r="I30" s="21" t="s">
        <v>111</v>
      </c>
    </row>
    <row r="31" spans="2:9" ht="72" customHeight="1" thickBot="1">
      <c r="B31" s="318" t="s">
        <v>8</v>
      </c>
      <c r="C31" s="245" t="s">
        <v>278</v>
      </c>
      <c r="D31" s="285" t="s">
        <v>279</v>
      </c>
      <c r="E31" s="285" t="s">
        <v>280</v>
      </c>
      <c r="F31" s="285" t="s">
        <v>285</v>
      </c>
      <c r="G31" s="285" t="s">
        <v>282</v>
      </c>
      <c r="H31" s="246" t="s">
        <v>283</v>
      </c>
      <c r="I31" s="247" t="s">
        <v>284</v>
      </c>
    </row>
    <row r="32" spans="2:9" ht="16.5" customHeight="1" thickTop="1">
      <c r="B32" s="248" t="s">
        <v>414</v>
      </c>
      <c r="C32" s="54">
        <v>0.7529508648363016</v>
      </c>
      <c r="D32" s="54">
        <v>0.8943199792449514</v>
      </c>
      <c r="E32" s="54">
        <v>0.8919599154332526</v>
      </c>
      <c r="F32" s="54">
        <v>0.780623978555383</v>
      </c>
      <c r="G32" s="216">
        <v>0.8998854542210215</v>
      </c>
      <c r="H32" s="621">
        <v>0.6814538813545256</v>
      </c>
      <c r="I32" s="614">
        <v>0.7627627701393748</v>
      </c>
    </row>
    <row r="33" spans="2:9" ht="16.5" customHeight="1">
      <c r="B33" s="249" t="s">
        <v>415</v>
      </c>
      <c r="C33" s="54">
        <v>0.8349147765580243</v>
      </c>
      <c r="D33" s="54">
        <v>0.9442863799659174</v>
      </c>
      <c r="E33" s="54">
        <v>0.9200828005694444</v>
      </c>
      <c r="F33" s="54">
        <v>0.8928703395134375</v>
      </c>
      <c r="G33" s="216">
        <v>0.97690890958589</v>
      </c>
      <c r="H33" s="615">
        <v>0.7854010551278091</v>
      </c>
      <c r="I33" s="614">
        <v>0.8609275391809805</v>
      </c>
    </row>
    <row r="34" spans="2:9" ht="16.5" customHeight="1">
      <c r="B34" s="249" t="s">
        <v>416</v>
      </c>
      <c r="C34" s="54">
        <v>0.7800134645583086</v>
      </c>
      <c r="D34" s="54">
        <v>0.8948922480278525</v>
      </c>
      <c r="E34" s="54">
        <v>0.7985100739891782</v>
      </c>
      <c r="F34" s="54">
        <v>0.8549594964917036</v>
      </c>
      <c r="G34" s="216">
        <v>0.9365490812009858</v>
      </c>
      <c r="H34" s="615">
        <v>0.7570307103448366</v>
      </c>
      <c r="I34" s="614">
        <v>0.8079703838871363</v>
      </c>
    </row>
    <row r="35" spans="2:9" ht="16.5" customHeight="1">
      <c r="B35" s="249" t="s">
        <v>417</v>
      </c>
      <c r="C35" s="54">
        <v>0.7897126466051656</v>
      </c>
      <c r="D35" s="54">
        <v>0.9496709133800455</v>
      </c>
      <c r="E35" s="54">
        <v>0.8779545253482192</v>
      </c>
      <c r="F35" s="54">
        <v>0.8455544717787176</v>
      </c>
      <c r="G35" s="216">
        <v>0.9627898201934788</v>
      </c>
      <c r="H35" s="615">
        <v>0.6481639012856676</v>
      </c>
      <c r="I35" s="614">
        <v>0.7834485195201326</v>
      </c>
    </row>
    <row r="36" spans="2:9" ht="16.5" customHeight="1">
      <c r="B36" s="249" t="s">
        <v>418</v>
      </c>
      <c r="C36" s="54">
        <v>0.7945082645124936</v>
      </c>
      <c r="D36" s="54">
        <v>0.9207118200538054</v>
      </c>
      <c r="E36" s="54">
        <v>0.8072742683850795</v>
      </c>
      <c r="F36" s="54">
        <v>0.8637745732907414</v>
      </c>
      <c r="G36" s="216">
        <v>0.9769008986013378</v>
      </c>
      <c r="H36" s="615">
        <v>0.7420778656676997</v>
      </c>
      <c r="I36" s="614">
        <v>0.8028904321088989</v>
      </c>
    </row>
    <row r="37" spans="2:9" ht="16.5" customHeight="1">
      <c r="B37" s="249" t="s">
        <v>419</v>
      </c>
      <c r="C37" s="54">
        <v>0.8186140959607802</v>
      </c>
      <c r="D37" s="54">
        <v>0.9771707166073363</v>
      </c>
      <c r="E37" s="54">
        <v>0.908052193901697</v>
      </c>
      <c r="F37" s="54">
        <v>0.9170754819477328</v>
      </c>
      <c r="G37" s="216">
        <v>0.9560378377241268</v>
      </c>
      <c r="H37" s="615">
        <v>0.7841378959930021</v>
      </c>
      <c r="I37" s="614">
        <v>0.851983576580121</v>
      </c>
    </row>
    <row r="38" spans="2:9" ht="16.5" customHeight="1">
      <c r="B38" s="249" t="s">
        <v>420</v>
      </c>
      <c r="C38" s="54">
        <v>0.876278236252991</v>
      </c>
      <c r="D38" s="54">
        <v>0.970813483882926</v>
      </c>
      <c r="E38" s="54">
        <v>0.9057933648900455</v>
      </c>
      <c r="F38" s="54">
        <v>0.925551009583831</v>
      </c>
      <c r="G38" s="216">
        <v>0.9421459207158265</v>
      </c>
      <c r="H38" s="615">
        <v>0.7743243320019771</v>
      </c>
      <c r="I38" s="614">
        <v>0.878543548245876</v>
      </c>
    </row>
    <row r="39" spans="2:9" ht="16.5" customHeight="1">
      <c r="B39" s="249" t="s">
        <v>421</v>
      </c>
      <c r="C39" s="54">
        <v>0.8419093149983112</v>
      </c>
      <c r="D39" s="54">
        <v>0.976530993283156</v>
      </c>
      <c r="E39" s="54">
        <v>0.9562608449625276</v>
      </c>
      <c r="F39" s="54">
        <v>0.908387412706448</v>
      </c>
      <c r="G39" s="216">
        <v>0.9612188058612636</v>
      </c>
      <c r="H39" s="615">
        <v>0.758973304170741</v>
      </c>
      <c r="I39" s="614">
        <v>0.8592913885284053</v>
      </c>
    </row>
    <row r="40" spans="2:9" ht="16.5" customHeight="1">
      <c r="B40" s="249" t="s">
        <v>422</v>
      </c>
      <c r="C40" s="54">
        <v>0.8730944776276209</v>
      </c>
      <c r="D40" s="54">
        <v>0.9327187671986791</v>
      </c>
      <c r="E40" s="54">
        <v>0.760593610351255</v>
      </c>
      <c r="F40" s="54">
        <v>0.7594920209540003</v>
      </c>
      <c r="G40" s="216">
        <v>0.8996474849626042</v>
      </c>
      <c r="H40" s="615">
        <v>0.6380565991337126</v>
      </c>
      <c r="I40" s="614">
        <v>0.7850053800717389</v>
      </c>
    </row>
    <row r="41" spans="2:9" ht="16.5" customHeight="1">
      <c r="B41" s="249" t="s">
        <v>423</v>
      </c>
      <c r="C41" s="54">
        <v>0.8215432757816554</v>
      </c>
      <c r="D41" s="54">
        <v>0.9802220271969745</v>
      </c>
      <c r="E41" s="54">
        <v>0.9192933740936048</v>
      </c>
      <c r="F41" s="54">
        <v>0.8878802559218267</v>
      </c>
      <c r="G41" s="216">
        <v>0.9776647795660341</v>
      </c>
      <c r="H41" s="615">
        <v>0.7585254732663563</v>
      </c>
      <c r="I41" s="614">
        <v>0.8533469036553547</v>
      </c>
    </row>
    <row r="42" spans="2:9" ht="16.5" customHeight="1">
      <c r="B42" s="249" t="s">
        <v>424</v>
      </c>
      <c r="C42" s="54">
        <v>0.8233431471551347</v>
      </c>
      <c r="D42" s="54">
        <v>0.92831847711593</v>
      </c>
      <c r="E42" s="54">
        <v>0.9466483939117633</v>
      </c>
      <c r="F42" s="54">
        <v>0.9171265766687332</v>
      </c>
      <c r="G42" s="216">
        <v>0.9491822340186962</v>
      </c>
      <c r="H42" s="615">
        <v>0.8230936476144657</v>
      </c>
      <c r="I42" s="614">
        <v>0.8563627568973233</v>
      </c>
    </row>
    <row r="43" spans="2:9" ht="16.5" customHeight="1">
      <c r="B43" s="249" t="s">
        <v>425</v>
      </c>
      <c r="C43" s="54">
        <v>0.8406234365783409</v>
      </c>
      <c r="D43" s="54">
        <v>0.9286061353846491</v>
      </c>
      <c r="E43" s="54">
        <v>0.8742672279337428</v>
      </c>
      <c r="F43" s="54">
        <v>0.8167645537509131</v>
      </c>
      <c r="G43" s="216">
        <v>0.968961757969567</v>
      </c>
      <c r="H43" s="615">
        <v>0.6946721501047645</v>
      </c>
      <c r="I43" s="614">
        <v>0.7840286299581298</v>
      </c>
    </row>
    <row r="44" spans="2:9" ht="16.5" customHeight="1">
      <c r="B44" s="249" t="s">
        <v>426</v>
      </c>
      <c r="C44" s="54">
        <v>0.8565924966574787</v>
      </c>
      <c r="D44" s="54">
        <v>0.9189260299823687</v>
      </c>
      <c r="E44" s="54">
        <v>0.9202319757760562</v>
      </c>
      <c r="F44" s="54">
        <v>0.8229705089602078</v>
      </c>
      <c r="G44" s="216">
        <v>0.9286538347124967</v>
      </c>
      <c r="H44" s="615">
        <v>0.6514357415378089</v>
      </c>
      <c r="I44" s="614">
        <v>0.8063497547901843</v>
      </c>
    </row>
    <row r="45" spans="2:9" ht="16.5" customHeight="1">
      <c r="B45" s="249" t="s">
        <v>427</v>
      </c>
      <c r="C45" s="54">
        <v>0.8254951765734382</v>
      </c>
      <c r="D45" s="54">
        <v>0.9731887610723381</v>
      </c>
      <c r="E45" s="54">
        <v>0.9406668621378439</v>
      </c>
      <c r="F45" s="54">
        <v>0.9243854990471617</v>
      </c>
      <c r="G45" s="216">
        <v>0.9596398946428905</v>
      </c>
      <c r="H45" s="615">
        <v>0.6361136547673006</v>
      </c>
      <c r="I45" s="614">
        <v>0.8471827777540782</v>
      </c>
    </row>
    <row r="46" spans="2:9" ht="16.5" customHeight="1">
      <c r="B46" s="249" t="s">
        <v>428</v>
      </c>
      <c r="C46" s="54">
        <v>0.8417313912032165</v>
      </c>
      <c r="D46" s="54">
        <v>0.944746550475588</v>
      </c>
      <c r="E46" s="54">
        <v>0.8259972046124902</v>
      </c>
      <c r="F46" s="54">
        <v>0.8547950800966232</v>
      </c>
      <c r="G46" s="216">
        <v>0.9509469324441047</v>
      </c>
      <c r="H46" s="615">
        <v>0.7755210980915287</v>
      </c>
      <c r="I46" s="614">
        <v>0.844221242359238</v>
      </c>
    </row>
    <row r="47" spans="2:9" ht="16.5" customHeight="1">
      <c r="B47" s="249" t="s">
        <v>429</v>
      </c>
      <c r="C47" s="54">
        <v>0.8876559159016254</v>
      </c>
      <c r="D47" s="54">
        <v>0.971181483651276</v>
      </c>
      <c r="E47" s="54">
        <v>0.8933896463936853</v>
      </c>
      <c r="F47" s="54">
        <v>0.9083206345233765</v>
      </c>
      <c r="G47" s="216">
        <v>0.9654550251491503</v>
      </c>
      <c r="H47" s="615">
        <v>0.7733421511804687</v>
      </c>
      <c r="I47" s="614">
        <v>0.8708332365540375</v>
      </c>
    </row>
    <row r="48" spans="2:9" ht="16.5" customHeight="1">
      <c r="B48" s="249" t="s">
        <v>430</v>
      </c>
      <c r="C48" s="54">
        <v>0.901898784745561</v>
      </c>
      <c r="D48" s="54">
        <v>0.957343299728426</v>
      </c>
      <c r="E48" s="54">
        <v>0.9547031148901585</v>
      </c>
      <c r="F48" s="54">
        <v>0.9246742420633411</v>
      </c>
      <c r="G48" s="216">
        <v>0.9604586699769712</v>
      </c>
      <c r="H48" s="615">
        <v>0.7576083700000594</v>
      </c>
      <c r="I48" s="614">
        <v>0.8745112647814316</v>
      </c>
    </row>
    <row r="49" spans="2:9" ht="16.5" customHeight="1">
      <c r="B49" s="249" t="s">
        <v>431</v>
      </c>
      <c r="C49" s="54">
        <v>0.5446518940832947</v>
      </c>
      <c r="D49" s="54">
        <v>1</v>
      </c>
      <c r="E49" s="54">
        <v>0.8179952501419795</v>
      </c>
      <c r="F49" s="54">
        <v>0.6625530479251381</v>
      </c>
      <c r="G49" s="33" t="s">
        <v>434</v>
      </c>
      <c r="H49" s="615">
        <v>0.7029729584430946</v>
      </c>
      <c r="I49" s="614">
        <v>0.6608058220283484</v>
      </c>
    </row>
    <row r="50" spans="2:9" ht="16.5" customHeight="1" thickBot="1">
      <c r="B50" s="268" t="s">
        <v>400</v>
      </c>
      <c r="C50" s="58">
        <v>0.2771072796934866</v>
      </c>
      <c r="D50" s="56">
        <v>0.6408695375003984</v>
      </c>
      <c r="E50" s="56">
        <v>0.8602244659772549</v>
      </c>
      <c r="F50" s="56">
        <v>0.7449602096083531</v>
      </c>
      <c r="G50" s="217">
        <v>0.9290951829631969</v>
      </c>
      <c r="H50" s="616">
        <v>0.5447055148188693</v>
      </c>
      <c r="I50" s="617">
        <v>0.4675613423673643</v>
      </c>
    </row>
    <row r="51" spans="2:9" ht="27" customHeight="1" thickBot="1" thickTop="1">
      <c r="B51" s="341" t="s">
        <v>1</v>
      </c>
      <c r="C51" s="263">
        <v>0.8314904988677947</v>
      </c>
      <c r="D51" s="263">
        <v>0.9433221640784357</v>
      </c>
      <c r="E51" s="263">
        <v>0.870651622047488</v>
      </c>
      <c r="F51" s="263">
        <v>0.8347065398685556</v>
      </c>
      <c r="G51" s="347">
        <v>0.9346751595774678</v>
      </c>
      <c r="H51" s="619">
        <v>0.7009177586193058</v>
      </c>
      <c r="I51" s="620">
        <v>0.8119179597615881</v>
      </c>
    </row>
  </sheetData>
  <sheetProtection/>
  <hyperlinks>
    <hyperlink ref="K1" location="INDICE!A1" display="VOLVER AL ÍNDICE"/>
    <hyperlink ref="K1:L1" location="INDICE!A49:N49" display="VOLVER AL ÍNDICE"/>
  </hyperlinks>
  <printOptions/>
  <pageMargins left="0" right="0" top="0.3937007874015748" bottom="0.1968503937007874" header="0" footer="0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>
    <tabColor rgb="FFFBD637"/>
  </sheetPr>
  <dimension ref="A1:P131"/>
  <sheetViews>
    <sheetView showGridLines="0" zoomScalePageLayoutView="0" workbookViewId="0" topLeftCell="F7">
      <selection activeCell="A1" sqref="A1:IV16384"/>
    </sheetView>
  </sheetViews>
  <sheetFormatPr defaultColWidth="9.140625" defaultRowHeight="12.75"/>
  <cols>
    <col min="1" max="1" width="1.7109375" style="6" customWidth="1"/>
    <col min="2" max="2" width="20.28125" style="6" customWidth="1"/>
    <col min="3" max="5" width="13.7109375" style="6" customWidth="1"/>
    <col min="6" max="6" width="11.421875" style="6" customWidth="1"/>
    <col min="7" max="7" width="10.57421875" style="6" customWidth="1"/>
    <col min="8" max="8" width="13.57421875" style="6" customWidth="1"/>
    <col min="9" max="9" width="15.421875" style="6" customWidth="1"/>
    <col min="10" max="10" width="3.421875" style="10" customWidth="1"/>
    <col min="11" max="12" width="11.140625" style="6" customWidth="1"/>
    <col min="13" max="16384" width="9.140625" style="6" customWidth="1"/>
  </cols>
  <sheetData>
    <row r="1" spans="1:16" ht="19.5" thickBot="1" thickTop="1">
      <c r="A1" s="7"/>
      <c r="B1" s="2" t="s">
        <v>60</v>
      </c>
      <c r="D1" s="601"/>
      <c r="E1" s="601"/>
      <c r="F1" s="601"/>
      <c r="G1" s="601"/>
      <c r="H1" s="601"/>
      <c r="I1" s="603"/>
      <c r="J1" s="603"/>
      <c r="K1" s="607" t="s">
        <v>180</v>
      </c>
      <c r="L1" s="608"/>
      <c r="M1" s="601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207</v>
      </c>
    </row>
    <row r="4" spans="1:8" ht="6" customHeight="1">
      <c r="A4" s="7"/>
      <c r="B4" s="3"/>
      <c r="H4" s="11"/>
    </row>
    <row r="5" spans="1:12" ht="15" customHeight="1">
      <c r="A5" s="7"/>
      <c r="B5" s="4" t="s">
        <v>61</v>
      </c>
      <c r="H5" s="11"/>
      <c r="L5" s="11"/>
    </row>
    <row r="6" spans="1:10" ht="11.25" customHeight="1" thickBot="1">
      <c r="A6" s="7"/>
      <c r="G6" s="574"/>
      <c r="I6" s="15" t="s">
        <v>88</v>
      </c>
      <c r="J6" s="20"/>
    </row>
    <row r="7" spans="1:12" ht="81" customHeight="1" thickBot="1">
      <c r="A7" s="7"/>
      <c r="B7" s="244" t="s">
        <v>0</v>
      </c>
      <c r="C7" s="245" t="s">
        <v>278</v>
      </c>
      <c r="D7" s="285" t="s">
        <v>279</v>
      </c>
      <c r="E7" s="285" t="s">
        <v>310</v>
      </c>
      <c r="F7" s="285" t="s">
        <v>281</v>
      </c>
      <c r="G7" s="285" t="s">
        <v>282</v>
      </c>
      <c r="H7" s="246" t="s">
        <v>311</v>
      </c>
      <c r="I7" s="247" t="s">
        <v>284</v>
      </c>
      <c r="J7" s="118"/>
      <c r="L7" s="11"/>
    </row>
    <row r="8" spans="1:10" ht="18" customHeight="1" thickTop="1">
      <c r="A8" s="7"/>
      <c r="B8" s="350" t="s">
        <v>81</v>
      </c>
      <c r="C8" s="59">
        <v>116035.32</v>
      </c>
      <c r="D8" s="59">
        <v>1986.71</v>
      </c>
      <c r="E8" s="59">
        <v>36298.97</v>
      </c>
      <c r="F8" s="34">
        <v>181806.59</v>
      </c>
      <c r="G8" s="333">
        <v>76227.96</v>
      </c>
      <c r="H8" s="578">
        <v>336380.44</v>
      </c>
      <c r="I8" s="609">
        <v>748735.99</v>
      </c>
      <c r="J8" s="123"/>
    </row>
    <row r="9" spans="1:10" ht="18" customHeight="1">
      <c r="A9" s="7"/>
      <c r="B9" s="345" t="s">
        <v>82</v>
      </c>
      <c r="C9" s="59">
        <v>101693.79</v>
      </c>
      <c r="D9" s="59">
        <v>2396.45</v>
      </c>
      <c r="E9" s="59">
        <v>34227.42</v>
      </c>
      <c r="F9" s="34">
        <v>57510.28</v>
      </c>
      <c r="G9" s="333">
        <v>20367.24</v>
      </c>
      <c r="H9" s="580">
        <v>103898.14</v>
      </c>
      <c r="I9" s="609">
        <v>320093.32</v>
      </c>
      <c r="J9" s="123"/>
    </row>
    <row r="10" spans="1:10" ht="18" customHeight="1">
      <c r="A10" s="7"/>
      <c r="B10" s="345" t="s">
        <v>83</v>
      </c>
      <c r="C10" s="59">
        <v>454754.94</v>
      </c>
      <c r="D10" s="59">
        <v>23801.4</v>
      </c>
      <c r="E10" s="59">
        <v>107001.74</v>
      </c>
      <c r="F10" s="34">
        <v>313322.53</v>
      </c>
      <c r="G10" s="333">
        <v>105865.23</v>
      </c>
      <c r="H10" s="580">
        <v>398932.72</v>
      </c>
      <c r="I10" s="609">
        <v>1403678.56</v>
      </c>
      <c r="J10" s="123"/>
    </row>
    <row r="11" spans="1:10" ht="18" customHeight="1">
      <c r="A11" s="7"/>
      <c r="B11" s="345" t="s">
        <v>84</v>
      </c>
      <c r="C11" s="59">
        <v>329019.15</v>
      </c>
      <c r="D11" s="59">
        <v>22196.89</v>
      </c>
      <c r="E11" s="59">
        <v>91453.75</v>
      </c>
      <c r="F11" s="34">
        <v>159807.87</v>
      </c>
      <c r="G11" s="333">
        <v>64669.06</v>
      </c>
      <c r="H11" s="580">
        <v>188783.45</v>
      </c>
      <c r="I11" s="609">
        <v>855930.17</v>
      </c>
      <c r="J11" s="123"/>
    </row>
    <row r="12" spans="1:10" ht="18" customHeight="1">
      <c r="A12" s="7"/>
      <c r="B12" s="345" t="s">
        <v>85</v>
      </c>
      <c r="C12" s="59">
        <v>506627.13</v>
      </c>
      <c r="D12" s="59">
        <v>62694.03</v>
      </c>
      <c r="E12" s="59">
        <v>101210.8</v>
      </c>
      <c r="F12" s="34">
        <v>197798.39</v>
      </c>
      <c r="G12" s="333">
        <v>75675.21</v>
      </c>
      <c r="H12" s="580">
        <v>221805.78</v>
      </c>
      <c r="I12" s="609">
        <v>1165811.34</v>
      </c>
      <c r="J12" s="123"/>
    </row>
    <row r="13" spans="1:10" ht="18" customHeight="1">
      <c r="A13" s="7"/>
      <c r="B13" s="345" t="s">
        <v>86</v>
      </c>
      <c r="C13" s="59">
        <v>562881.52</v>
      </c>
      <c r="D13" s="59">
        <v>129589.99</v>
      </c>
      <c r="E13" s="59">
        <v>92722.87</v>
      </c>
      <c r="F13" s="34">
        <v>202162.05</v>
      </c>
      <c r="G13" s="333">
        <v>106680.37</v>
      </c>
      <c r="H13" s="580">
        <v>195517.28</v>
      </c>
      <c r="I13" s="609">
        <v>1289554.08</v>
      </c>
      <c r="J13" s="123"/>
    </row>
    <row r="14" spans="1:10" ht="18" customHeight="1" thickBot="1">
      <c r="A14" s="7"/>
      <c r="B14" s="346" t="s">
        <v>87</v>
      </c>
      <c r="C14" s="62">
        <v>446622.06</v>
      </c>
      <c r="D14" s="64">
        <v>139702.51</v>
      </c>
      <c r="E14" s="64">
        <v>53936.87</v>
      </c>
      <c r="F14" s="37">
        <v>123302</v>
      </c>
      <c r="G14" s="582">
        <v>77225.44</v>
      </c>
      <c r="H14" s="583">
        <v>135255.04</v>
      </c>
      <c r="I14" s="610">
        <v>976043.92</v>
      </c>
      <c r="J14" s="123"/>
    </row>
    <row r="15" spans="1:10" ht="27" customHeight="1" thickBot="1" thickTop="1">
      <c r="A15" s="7"/>
      <c r="B15" s="341" t="s">
        <v>1</v>
      </c>
      <c r="C15" s="281">
        <v>2517633.91</v>
      </c>
      <c r="D15" s="281">
        <v>382367.98</v>
      </c>
      <c r="E15" s="281">
        <v>516852.42</v>
      </c>
      <c r="F15" s="252">
        <v>1235709.71</v>
      </c>
      <c r="G15" s="335">
        <v>526710.51</v>
      </c>
      <c r="H15" s="611">
        <v>1580572.85</v>
      </c>
      <c r="I15" s="612">
        <v>6759847.38</v>
      </c>
      <c r="J15" s="124"/>
    </row>
    <row r="16" spans="1:10" ht="12" customHeight="1">
      <c r="A16" s="7"/>
      <c r="B16" s="7"/>
      <c r="C16" s="17"/>
      <c r="D16" s="17"/>
      <c r="E16" s="17"/>
      <c r="F16" s="17"/>
      <c r="G16" s="613"/>
      <c r="H16" s="613"/>
      <c r="I16" s="613"/>
      <c r="J16" s="17"/>
    </row>
    <row r="17" spans="1:9" ht="15" customHeight="1">
      <c r="A17" s="7"/>
      <c r="B17" s="5" t="s">
        <v>57</v>
      </c>
      <c r="C17" s="10"/>
      <c r="D17" s="10"/>
      <c r="E17" s="10"/>
      <c r="F17" s="10"/>
      <c r="G17" s="575"/>
      <c r="H17" s="575"/>
      <c r="I17" s="575"/>
    </row>
    <row r="18" spans="1:10" ht="11.25" customHeight="1" thickBot="1">
      <c r="A18" s="7"/>
      <c r="B18" s="3"/>
      <c r="C18" s="3"/>
      <c r="D18" s="3"/>
      <c r="E18" s="3"/>
      <c r="H18" s="21"/>
      <c r="I18" s="21" t="s">
        <v>111</v>
      </c>
      <c r="J18" s="20"/>
    </row>
    <row r="19" spans="1:12" ht="81" customHeight="1" thickBot="1">
      <c r="A19" s="7"/>
      <c r="B19" s="244" t="s">
        <v>0</v>
      </c>
      <c r="C19" s="245" t="s">
        <v>278</v>
      </c>
      <c r="D19" s="285" t="s">
        <v>279</v>
      </c>
      <c r="E19" s="285" t="s">
        <v>310</v>
      </c>
      <c r="F19" s="285" t="s">
        <v>281</v>
      </c>
      <c r="G19" s="285" t="s">
        <v>282</v>
      </c>
      <c r="H19" s="246" t="s">
        <v>283</v>
      </c>
      <c r="I19" s="247" t="s">
        <v>284</v>
      </c>
      <c r="J19" s="118"/>
      <c r="L19" s="11"/>
    </row>
    <row r="20" spans="1:10" ht="18" customHeight="1" thickTop="1">
      <c r="A20" s="7"/>
      <c r="B20" s="350" t="s">
        <v>81</v>
      </c>
      <c r="C20" s="54">
        <v>0.9095151870628553</v>
      </c>
      <c r="D20" s="54">
        <v>0.7037783571620875</v>
      </c>
      <c r="E20" s="54">
        <v>0.6117669206386017</v>
      </c>
      <c r="F20" s="33">
        <v>0.6722925305756287</v>
      </c>
      <c r="G20" s="586">
        <v>0.9167013310022545</v>
      </c>
      <c r="H20" s="621">
        <v>0.6438608016035439</v>
      </c>
      <c r="I20" s="614">
        <v>0.702535762906187</v>
      </c>
      <c r="J20" s="119"/>
    </row>
    <row r="21" spans="1:10" ht="18" customHeight="1">
      <c r="A21" s="7"/>
      <c r="B21" s="345" t="s">
        <v>82</v>
      </c>
      <c r="C21" s="54">
        <v>0.7928242451571619</v>
      </c>
      <c r="D21" s="54">
        <v>0.9915100311547103</v>
      </c>
      <c r="E21" s="54">
        <v>0.9569999773523689</v>
      </c>
      <c r="F21" s="33">
        <v>0.7938459363871752</v>
      </c>
      <c r="G21" s="586">
        <v>0.8691976819961226</v>
      </c>
      <c r="H21" s="615">
        <v>0.6827186619788882</v>
      </c>
      <c r="I21" s="614">
        <v>0.7722202758830792</v>
      </c>
      <c r="J21" s="119"/>
    </row>
    <row r="22" spans="1:10" ht="18" customHeight="1">
      <c r="A22" s="7"/>
      <c r="B22" s="345" t="s">
        <v>83</v>
      </c>
      <c r="C22" s="54">
        <v>0.8324955653960131</v>
      </c>
      <c r="D22" s="54">
        <v>0.9231302669628784</v>
      </c>
      <c r="E22" s="54">
        <v>0.8753375209781042</v>
      </c>
      <c r="F22" s="33">
        <v>0.8541696716982903</v>
      </c>
      <c r="G22" s="586">
        <v>0.9271786461320667</v>
      </c>
      <c r="H22" s="615">
        <v>0.6875463342627804</v>
      </c>
      <c r="I22" s="614">
        <v>0.7995885983475134</v>
      </c>
      <c r="J22" s="119"/>
    </row>
    <row r="23" spans="1:10" ht="18" customHeight="1">
      <c r="A23" s="7"/>
      <c r="B23" s="345" t="s">
        <v>84</v>
      </c>
      <c r="C23" s="54">
        <v>0.8368352042845096</v>
      </c>
      <c r="D23" s="54">
        <v>0.9157302837717697</v>
      </c>
      <c r="E23" s="54">
        <v>0.8913527031099477</v>
      </c>
      <c r="F23" s="33">
        <v>0.8902548136988426</v>
      </c>
      <c r="G23" s="586">
        <v>0.9156092479152491</v>
      </c>
      <c r="H23" s="615">
        <v>0.6941308846308122</v>
      </c>
      <c r="I23" s="614">
        <v>0.8213355731523146</v>
      </c>
      <c r="J23" s="119"/>
    </row>
    <row r="24" spans="1:10" ht="18" customHeight="1">
      <c r="A24" s="7"/>
      <c r="B24" s="345" t="s">
        <v>85</v>
      </c>
      <c r="C24" s="54">
        <v>0.8172629107881251</v>
      </c>
      <c r="D24" s="54">
        <v>0.9252024349750968</v>
      </c>
      <c r="E24" s="54">
        <v>0.8920776183364088</v>
      </c>
      <c r="F24" s="33">
        <v>0.8800015179927296</v>
      </c>
      <c r="G24" s="586">
        <v>0.943567524459746</v>
      </c>
      <c r="H24" s="615">
        <v>0.723701989635931</v>
      </c>
      <c r="I24" s="614">
        <v>0.8253039583388803</v>
      </c>
      <c r="J24" s="119"/>
    </row>
    <row r="25" spans="1:10" ht="18" customHeight="1">
      <c r="A25" s="7"/>
      <c r="B25" s="345" t="s">
        <v>86</v>
      </c>
      <c r="C25" s="54">
        <v>0.8170942839453326</v>
      </c>
      <c r="D25" s="54">
        <v>0.9353555849191999</v>
      </c>
      <c r="E25" s="54">
        <v>0.9069552570525277</v>
      </c>
      <c r="F25" s="33">
        <v>0.8831976410788638</v>
      </c>
      <c r="G25" s="586">
        <v>0.9586308376488644</v>
      </c>
      <c r="H25" s="615">
        <v>0.7353264472493538</v>
      </c>
      <c r="I25" s="614">
        <v>0.8396970497493289</v>
      </c>
      <c r="J25" s="119"/>
    </row>
    <row r="26" spans="1:10" ht="18" customHeight="1" thickBot="1">
      <c r="A26" s="7"/>
      <c r="B26" s="346" t="s">
        <v>87</v>
      </c>
      <c r="C26" s="58">
        <v>0.8526666519662436</v>
      </c>
      <c r="D26" s="56">
        <v>0.9717060556440223</v>
      </c>
      <c r="E26" s="56">
        <v>0.9298413471724649</v>
      </c>
      <c r="F26" s="103">
        <v>0.8964321416238027</v>
      </c>
      <c r="G26" s="588">
        <v>0.9576459392633342</v>
      </c>
      <c r="H26" s="616">
        <v>0.8681225593186419</v>
      </c>
      <c r="I26" s="617">
        <v>0.8876665026224864</v>
      </c>
      <c r="J26" s="119"/>
    </row>
    <row r="27" spans="1:10" ht="27" customHeight="1" thickBot="1" thickTop="1">
      <c r="A27" s="7"/>
      <c r="B27" s="341" t="s">
        <v>1</v>
      </c>
      <c r="C27" s="263">
        <v>0.8314904928189926</v>
      </c>
      <c r="D27" s="263">
        <v>0.9433221887489688</v>
      </c>
      <c r="E27" s="263">
        <v>0.8706516242263959</v>
      </c>
      <c r="F27" s="306">
        <v>0.8347065443903579</v>
      </c>
      <c r="G27" s="618">
        <v>0.9346751418319487</v>
      </c>
      <c r="H27" s="619">
        <v>0.7009177599456105</v>
      </c>
      <c r="I27" s="620">
        <v>0.8119179587864023</v>
      </c>
      <c r="J27" s="120"/>
    </row>
    <row r="28" spans="7:9" ht="15" customHeight="1">
      <c r="G28" s="574"/>
      <c r="H28" s="574"/>
      <c r="I28" s="574"/>
    </row>
    <row r="29" spans="7:9" ht="12.75">
      <c r="G29" s="574"/>
      <c r="H29" s="574"/>
      <c r="I29" s="574"/>
    </row>
    <row r="30" spans="7:9" ht="12.75">
      <c r="G30" s="574"/>
      <c r="H30" s="574"/>
      <c r="I30" s="574"/>
    </row>
    <row r="31" spans="7:9" ht="12.75">
      <c r="G31" s="574"/>
      <c r="H31" s="574"/>
      <c r="I31" s="574"/>
    </row>
    <row r="32" spans="7:9" ht="12.75">
      <c r="G32" s="574"/>
      <c r="H32" s="574"/>
      <c r="I32" s="574"/>
    </row>
    <row r="33" spans="7:9" ht="12.75">
      <c r="G33" s="574"/>
      <c r="H33" s="574"/>
      <c r="I33" s="574"/>
    </row>
    <row r="34" spans="7:9" ht="12.75">
      <c r="G34" s="574"/>
      <c r="H34" s="574"/>
      <c r="I34" s="574"/>
    </row>
    <row r="35" spans="7:9" ht="12.75">
      <c r="G35" s="574"/>
      <c r="H35" s="574"/>
      <c r="I35" s="574"/>
    </row>
    <row r="36" spans="7:9" ht="12.75">
      <c r="G36" s="574"/>
      <c r="H36" s="574"/>
      <c r="I36" s="574"/>
    </row>
    <row r="37" spans="7:9" ht="12.75">
      <c r="G37" s="574"/>
      <c r="H37" s="574"/>
      <c r="I37" s="574"/>
    </row>
    <row r="38" spans="7:9" ht="12.75">
      <c r="G38" s="574"/>
      <c r="H38" s="574"/>
      <c r="I38" s="574"/>
    </row>
    <row r="39" spans="7:9" ht="12.75">
      <c r="G39" s="574"/>
      <c r="H39" s="574"/>
      <c r="I39" s="574"/>
    </row>
    <row r="40" spans="7:9" ht="12.75">
      <c r="G40" s="574"/>
      <c r="H40" s="574"/>
      <c r="I40" s="574"/>
    </row>
    <row r="41" spans="7:9" ht="12.75">
      <c r="G41" s="574"/>
      <c r="H41" s="574"/>
      <c r="I41" s="574"/>
    </row>
    <row r="42" spans="7:9" ht="12.75">
      <c r="G42" s="574"/>
      <c r="H42" s="574"/>
      <c r="I42" s="574"/>
    </row>
    <row r="43" spans="7:9" ht="12.75">
      <c r="G43" s="574"/>
      <c r="H43" s="574"/>
      <c r="I43" s="574"/>
    </row>
    <row r="44" spans="7:9" ht="12.75">
      <c r="G44" s="574"/>
      <c r="H44" s="574"/>
      <c r="I44" s="574"/>
    </row>
    <row r="45" spans="7:9" ht="12.75">
      <c r="G45" s="574"/>
      <c r="H45" s="574"/>
      <c r="I45" s="574"/>
    </row>
    <row r="46" spans="7:9" ht="12.75">
      <c r="G46" s="574"/>
      <c r="H46" s="574"/>
      <c r="I46" s="574"/>
    </row>
    <row r="47" spans="7:9" ht="12.75">
      <c r="G47" s="574"/>
      <c r="H47" s="574"/>
      <c r="I47" s="574"/>
    </row>
    <row r="48" spans="7:9" ht="12.75">
      <c r="G48" s="574"/>
      <c r="H48" s="574"/>
      <c r="I48" s="574"/>
    </row>
    <row r="49" spans="7:9" ht="12.75">
      <c r="G49" s="574"/>
      <c r="H49" s="574"/>
      <c r="I49" s="574"/>
    </row>
    <row r="50" spans="7:9" ht="12.75">
      <c r="G50" s="574"/>
      <c r="H50" s="574"/>
      <c r="I50" s="574"/>
    </row>
    <row r="51" spans="7:9" ht="12.75">
      <c r="G51" s="574"/>
      <c r="H51" s="574"/>
      <c r="I51" s="574"/>
    </row>
    <row r="52" spans="7:9" ht="12.75">
      <c r="G52" s="574"/>
      <c r="H52" s="574"/>
      <c r="I52" s="574"/>
    </row>
    <row r="53" spans="7:9" ht="12.75">
      <c r="G53" s="574"/>
      <c r="H53" s="574"/>
      <c r="I53" s="574"/>
    </row>
    <row r="54" spans="7:9" ht="12.75">
      <c r="G54" s="574"/>
      <c r="H54" s="574"/>
      <c r="I54" s="574"/>
    </row>
    <row r="55" spans="7:9" ht="12.75">
      <c r="G55" s="574"/>
      <c r="H55" s="574"/>
      <c r="I55" s="574"/>
    </row>
    <row r="56" spans="7:9" ht="12.75">
      <c r="G56" s="574"/>
      <c r="H56" s="574"/>
      <c r="I56" s="574"/>
    </row>
    <row r="57" spans="7:9" ht="12.75">
      <c r="G57" s="574"/>
      <c r="H57" s="574"/>
      <c r="I57" s="574"/>
    </row>
    <row r="58" spans="7:9" ht="12.75">
      <c r="G58" s="574"/>
      <c r="H58" s="574"/>
      <c r="I58" s="574"/>
    </row>
    <row r="59" spans="7:9" ht="12.75">
      <c r="G59" s="574"/>
      <c r="H59" s="574"/>
      <c r="I59" s="574"/>
    </row>
    <row r="60" spans="7:9" ht="12.75">
      <c r="G60" s="574"/>
      <c r="H60" s="574"/>
      <c r="I60" s="574"/>
    </row>
    <row r="61" spans="7:9" ht="12.75">
      <c r="G61" s="574"/>
      <c r="H61" s="574"/>
      <c r="I61" s="574"/>
    </row>
    <row r="62" spans="7:9" ht="12.75">
      <c r="G62" s="574"/>
      <c r="H62" s="574"/>
      <c r="I62" s="574"/>
    </row>
    <row r="63" spans="7:9" ht="12.75">
      <c r="G63" s="574"/>
      <c r="H63" s="574"/>
      <c r="I63" s="574"/>
    </row>
    <row r="64" spans="7:9" ht="12.75">
      <c r="G64" s="574"/>
      <c r="H64" s="574"/>
      <c r="I64" s="574"/>
    </row>
    <row r="65" spans="7:9" ht="12.75">
      <c r="G65" s="574"/>
      <c r="H65" s="574"/>
      <c r="I65" s="574"/>
    </row>
    <row r="66" spans="7:9" ht="12.75">
      <c r="G66" s="574"/>
      <c r="H66" s="574"/>
      <c r="I66" s="574"/>
    </row>
    <row r="67" spans="7:9" ht="12.75">
      <c r="G67" s="574"/>
      <c r="H67" s="574"/>
      <c r="I67" s="574"/>
    </row>
    <row r="68" spans="7:9" ht="12.75">
      <c r="G68" s="574"/>
      <c r="H68" s="574"/>
      <c r="I68" s="574"/>
    </row>
    <row r="69" spans="7:9" ht="12.75">
      <c r="G69" s="574"/>
      <c r="H69" s="574"/>
      <c r="I69" s="574"/>
    </row>
    <row r="70" spans="7:9" ht="12.75">
      <c r="G70" s="574"/>
      <c r="H70" s="574"/>
      <c r="I70" s="574"/>
    </row>
    <row r="71" spans="7:9" ht="12.75">
      <c r="G71" s="574"/>
      <c r="H71" s="574"/>
      <c r="I71" s="574"/>
    </row>
    <row r="72" spans="7:9" ht="12.75">
      <c r="G72" s="574"/>
      <c r="H72" s="574"/>
      <c r="I72" s="574"/>
    </row>
    <row r="73" spans="7:9" ht="12.75">
      <c r="G73" s="574"/>
      <c r="H73" s="574"/>
      <c r="I73" s="574"/>
    </row>
    <row r="74" spans="7:9" ht="12.75">
      <c r="G74" s="574"/>
      <c r="H74" s="574"/>
      <c r="I74" s="574"/>
    </row>
    <row r="75" spans="7:9" ht="12.75">
      <c r="G75" s="574"/>
      <c r="H75" s="574"/>
      <c r="I75" s="574"/>
    </row>
    <row r="76" spans="7:9" ht="12.75">
      <c r="G76" s="574"/>
      <c r="H76" s="574"/>
      <c r="I76" s="574"/>
    </row>
    <row r="77" spans="7:9" ht="12.75">
      <c r="G77" s="574"/>
      <c r="H77" s="574"/>
      <c r="I77" s="574"/>
    </row>
    <row r="78" spans="7:9" ht="12.75">
      <c r="G78" s="574"/>
      <c r="H78" s="574"/>
      <c r="I78" s="574"/>
    </row>
    <row r="79" spans="7:9" ht="12.75">
      <c r="G79" s="574"/>
      <c r="H79" s="574"/>
      <c r="I79" s="574"/>
    </row>
    <row r="80" spans="7:9" ht="12.75">
      <c r="G80" s="574"/>
      <c r="H80" s="574"/>
      <c r="I80" s="574"/>
    </row>
    <row r="81" spans="7:9" ht="12.75">
      <c r="G81" s="574"/>
      <c r="H81" s="574"/>
      <c r="I81" s="574"/>
    </row>
    <row r="82" spans="7:9" ht="12.75">
      <c r="G82" s="574"/>
      <c r="H82" s="574"/>
      <c r="I82" s="574"/>
    </row>
    <row r="83" spans="7:9" ht="12.75">
      <c r="G83" s="574"/>
      <c r="H83" s="574"/>
      <c r="I83" s="574"/>
    </row>
    <row r="84" spans="7:9" ht="12.75">
      <c r="G84" s="574"/>
      <c r="H84" s="574"/>
      <c r="I84" s="574"/>
    </row>
    <row r="85" spans="7:9" ht="12.75">
      <c r="G85" s="574"/>
      <c r="H85" s="574"/>
      <c r="I85" s="574"/>
    </row>
    <row r="86" spans="7:9" ht="12.75">
      <c r="G86" s="574"/>
      <c r="H86" s="574"/>
      <c r="I86" s="574"/>
    </row>
    <row r="87" spans="7:9" ht="12.75">
      <c r="G87" s="574"/>
      <c r="H87" s="574"/>
      <c r="I87" s="574"/>
    </row>
    <row r="88" spans="7:9" ht="12.75">
      <c r="G88" s="574"/>
      <c r="H88" s="574"/>
      <c r="I88" s="574"/>
    </row>
    <row r="89" spans="7:9" ht="12.75">
      <c r="G89" s="574"/>
      <c r="H89" s="574"/>
      <c r="I89" s="574"/>
    </row>
    <row r="90" spans="7:9" ht="12.75">
      <c r="G90" s="574"/>
      <c r="H90" s="574"/>
      <c r="I90" s="574"/>
    </row>
    <row r="91" spans="7:9" ht="12.75">
      <c r="G91" s="574"/>
      <c r="H91" s="574"/>
      <c r="I91" s="574"/>
    </row>
    <row r="92" spans="7:9" ht="12.75">
      <c r="G92" s="574"/>
      <c r="H92" s="574"/>
      <c r="I92" s="574"/>
    </row>
    <row r="93" spans="7:9" ht="12.75">
      <c r="G93" s="574"/>
      <c r="H93" s="574"/>
      <c r="I93" s="574"/>
    </row>
    <row r="94" spans="7:9" ht="12.75">
      <c r="G94" s="574"/>
      <c r="H94" s="574"/>
      <c r="I94" s="574"/>
    </row>
    <row r="95" spans="7:9" ht="12.75">
      <c r="G95" s="574"/>
      <c r="H95" s="574"/>
      <c r="I95" s="574"/>
    </row>
    <row r="96" spans="7:9" ht="12.75">
      <c r="G96" s="574"/>
      <c r="H96" s="574"/>
      <c r="I96" s="574"/>
    </row>
    <row r="97" spans="7:9" ht="12.75">
      <c r="G97" s="574"/>
      <c r="H97" s="574"/>
      <c r="I97" s="574"/>
    </row>
    <row r="98" spans="7:9" ht="12.75">
      <c r="G98" s="574"/>
      <c r="H98" s="574"/>
      <c r="I98" s="574"/>
    </row>
    <row r="99" spans="7:9" ht="12.75">
      <c r="G99" s="574"/>
      <c r="H99" s="574"/>
      <c r="I99" s="574"/>
    </row>
    <row r="100" spans="7:9" ht="12.75">
      <c r="G100" s="574"/>
      <c r="H100" s="574"/>
      <c r="I100" s="574"/>
    </row>
    <row r="101" spans="7:9" ht="12.75">
      <c r="G101" s="574"/>
      <c r="H101" s="574"/>
      <c r="I101" s="574"/>
    </row>
    <row r="102" spans="7:9" ht="12.75">
      <c r="G102" s="574"/>
      <c r="H102" s="574"/>
      <c r="I102" s="574"/>
    </row>
    <row r="103" spans="7:9" ht="12.75">
      <c r="G103" s="574"/>
      <c r="H103" s="574"/>
      <c r="I103" s="574"/>
    </row>
    <row r="104" spans="7:9" ht="12.75">
      <c r="G104" s="574"/>
      <c r="H104" s="574"/>
      <c r="I104" s="574"/>
    </row>
    <row r="105" spans="7:9" ht="12.75">
      <c r="G105" s="574"/>
      <c r="H105" s="574"/>
      <c r="I105" s="574"/>
    </row>
    <row r="106" spans="7:9" ht="12.75">
      <c r="G106" s="574"/>
      <c r="H106" s="574"/>
      <c r="I106" s="574"/>
    </row>
    <row r="107" spans="7:9" ht="12.75">
      <c r="G107" s="574"/>
      <c r="H107" s="574"/>
      <c r="I107" s="574"/>
    </row>
    <row r="108" spans="7:9" ht="12.75">
      <c r="G108" s="574"/>
      <c r="H108" s="574"/>
      <c r="I108" s="574"/>
    </row>
    <row r="109" spans="7:9" ht="12.75">
      <c r="G109" s="574"/>
      <c r="H109" s="574"/>
      <c r="I109" s="574"/>
    </row>
    <row r="110" spans="7:9" ht="12.75">
      <c r="G110" s="574"/>
      <c r="H110" s="574"/>
      <c r="I110" s="574"/>
    </row>
    <row r="111" spans="7:9" ht="12.75">
      <c r="G111" s="574"/>
      <c r="H111" s="574"/>
      <c r="I111" s="574"/>
    </row>
    <row r="112" spans="7:9" ht="12.75">
      <c r="G112" s="574"/>
      <c r="H112" s="574"/>
      <c r="I112" s="574"/>
    </row>
    <row r="113" spans="7:9" ht="12.75">
      <c r="G113" s="574"/>
      <c r="H113" s="574"/>
      <c r="I113" s="574"/>
    </row>
    <row r="114" spans="7:9" ht="12.75">
      <c r="G114" s="574"/>
      <c r="H114" s="574"/>
      <c r="I114" s="574"/>
    </row>
    <row r="115" spans="7:9" ht="12.75">
      <c r="G115" s="574"/>
      <c r="H115" s="574"/>
      <c r="I115" s="574"/>
    </row>
    <row r="116" spans="7:9" ht="12.75">
      <c r="G116" s="574"/>
      <c r="H116" s="574"/>
      <c r="I116" s="574"/>
    </row>
    <row r="117" spans="7:9" ht="12.75">
      <c r="G117" s="574"/>
      <c r="H117" s="574"/>
      <c r="I117" s="574"/>
    </row>
    <row r="118" spans="7:9" ht="12.75">
      <c r="G118" s="574"/>
      <c r="H118" s="574"/>
      <c r="I118" s="574"/>
    </row>
    <row r="119" spans="7:9" ht="12.75">
      <c r="G119" s="574"/>
      <c r="H119" s="574"/>
      <c r="I119" s="574"/>
    </row>
    <row r="120" spans="7:9" ht="12.75">
      <c r="G120" s="574"/>
      <c r="H120" s="574"/>
      <c r="I120" s="574"/>
    </row>
    <row r="121" spans="7:9" ht="12.75">
      <c r="G121" s="574"/>
      <c r="H121" s="574"/>
      <c r="I121" s="574"/>
    </row>
    <row r="122" spans="7:9" ht="12.75">
      <c r="G122" s="574"/>
      <c r="H122" s="574"/>
      <c r="I122" s="574"/>
    </row>
    <row r="123" spans="7:9" ht="12.75">
      <c r="G123" s="574"/>
      <c r="H123" s="574"/>
      <c r="I123" s="574"/>
    </row>
    <row r="124" spans="7:9" ht="12.75">
      <c r="G124" s="574"/>
      <c r="H124" s="574"/>
      <c r="I124" s="574"/>
    </row>
    <row r="125" spans="7:9" ht="12.75">
      <c r="G125" s="574"/>
      <c r="H125" s="574"/>
      <c r="I125" s="574"/>
    </row>
    <row r="126" spans="7:9" ht="12.75">
      <c r="G126" s="574"/>
      <c r="H126" s="574"/>
      <c r="I126" s="574"/>
    </row>
    <row r="127" spans="7:9" ht="12.75">
      <c r="G127" s="574"/>
      <c r="H127" s="574"/>
      <c r="I127" s="574"/>
    </row>
    <row r="128" spans="7:9" ht="12.75">
      <c r="G128" s="574"/>
      <c r="H128" s="574"/>
      <c r="I128" s="574"/>
    </row>
    <row r="129" spans="7:9" ht="12.75">
      <c r="G129" s="574"/>
      <c r="H129" s="574"/>
      <c r="I129" s="574"/>
    </row>
    <row r="130" spans="7:9" ht="12.75">
      <c r="G130" s="574"/>
      <c r="H130" s="574"/>
      <c r="I130" s="574"/>
    </row>
    <row r="131" spans="7:9" ht="12.75">
      <c r="G131" s="574"/>
      <c r="H131" s="574"/>
      <c r="I131" s="574"/>
    </row>
  </sheetData>
  <sheetProtection/>
  <hyperlinks>
    <hyperlink ref="K1" location="INDICE!A1" display="VOLVER AL ÍNDICE"/>
    <hyperlink ref="K1:L1" location="INDICE!A49:N49" display="VOLVER AL ÍNDICE"/>
  </hyperlinks>
  <printOptions/>
  <pageMargins left="0.1968503937007874" right="0.1968503937007874" top="0.3937007874015748" bottom="0.3937007874015748" header="0" footer="0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>
    <tabColor rgb="FFFBD637"/>
  </sheetPr>
  <dimension ref="A1:Z41"/>
  <sheetViews>
    <sheetView showGridLines="0" zoomScalePageLayoutView="0" workbookViewId="0" topLeftCell="A39">
      <selection activeCell="B3" sqref="B3:I3"/>
    </sheetView>
  </sheetViews>
  <sheetFormatPr defaultColWidth="9.140625" defaultRowHeight="12.75"/>
  <cols>
    <col min="1" max="1" width="1.7109375" style="6" customWidth="1"/>
    <col min="2" max="2" width="19.7109375" style="6" customWidth="1"/>
    <col min="3" max="5" width="13.7109375" style="6" customWidth="1"/>
    <col min="6" max="6" width="11.7109375" style="6" customWidth="1"/>
    <col min="7" max="7" width="10.7109375" style="6" customWidth="1"/>
    <col min="8" max="8" width="13.7109375" style="6" customWidth="1"/>
    <col min="9" max="9" width="15.28125" style="6" customWidth="1"/>
    <col min="10" max="10" width="4.28125" style="10" customWidth="1"/>
    <col min="11" max="12" width="9.8515625" style="6" customWidth="1"/>
    <col min="13" max="16384" width="9.140625" style="6" customWidth="1"/>
  </cols>
  <sheetData>
    <row r="1" spans="1:16" ht="19.5" thickBot="1" thickTop="1">
      <c r="A1" s="7"/>
      <c r="B1" s="2" t="s">
        <v>60</v>
      </c>
      <c r="D1" s="601"/>
      <c r="E1" s="601"/>
      <c r="F1" s="601"/>
      <c r="G1" s="601"/>
      <c r="H1" s="601"/>
      <c r="I1" s="603"/>
      <c r="J1" s="603"/>
      <c r="K1" s="607" t="s">
        <v>180</v>
      </c>
      <c r="L1" s="608"/>
      <c r="M1" s="601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209</v>
      </c>
    </row>
    <row r="4" spans="1:8" ht="6" customHeight="1">
      <c r="A4" s="7"/>
      <c r="B4" s="3"/>
      <c r="H4" s="11"/>
    </row>
    <row r="5" spans="1:8" ht="15" customHeight="1">
      <c r="A5" s="7"/>
      <c r="B5" s="4" t="s">
        <v>61</v>
      </c>
      <c r="H5" s="11"/>
    </row>
    <row r="6" spans="1:10" ht="11.25" customHeight="1" thickBot="1">
      <c r="A6" s="7"/>
      <c r="I6" s="15" t="s">
        <v>88</v>
      </c>
      <c r="J6" s="20"/>
    </row>
    <row r="7" spans="1:10" ht="69" customHeight="1" thickBot="1">
      <c r="A7" s="7"/>
      <c r="B7" s="318" t="s">
        <v>2</v>
      </c>
      <c r="C7" s="245" t="s">
        <v>278</v>
      </c>
      <c r="D7" s="285" t="s">
        <v>279</v>
      </c>
      <c r="E7" s="285" t="s">
        <v>310</v>
      </c>
      <c r="F7" s="285" t="s">
        <v>281</v>
      </c>
      <c r="G7" s="285" t="s">
        <v>282</v>
      </c>
      <c r="H7" s="246" t="s">
        <v>283</v>
      </c>
      <c r="I7" s="247" t="s">
        <v>284</v>
      </c>
      <c r="J7" s="118"/>
    </row>
    <row r="8" spans="1:10" ht="18" customHeight="1" thickTop="1">
      <c r="A8" s="7"/>
      <c r="B8" s="248" t="s">
        <v>89</v>
      </c>
      <c r="C8" s="59">
        <v>2517633.91</v>
      </c>
      <c r="D8" s="59">
        <v>382367.98</v>
      </c>
      <c r="E8" s="59">
        <v>516852.42</v>
      </c>
      <c r="F8" s="59">
        <v>1235709.71</v>
      </c>
      <c r="G8" s="59">
        <v>526710.51</v>
      </c>
      <c r="H8" s="65">
        <v>1580572.85</v>
      </c>
      <c r="I8" s="258">
        <v>6759847.38</v>
      </c>
      <c r="J8" s="123"/>
    </row>
    <row r="9" spans="1:10" ht="18" customHeight="1">
      <c r="A9" s="7"/>
      <c r="B9" s="249" t="s">
        <v>90</v>
      </c>
      <c r="C9" s="59">
        <v>19337.18</v>
      </c>
      <c r="D9" s="59">
        <v>28445.43</v>
      </c>
      <c r="E9" s="59">
        <v>278217.79</v>
      </c>
      <c r="F9" s="59">
        <v>3800.84</v>
      </c>
      <c r="G9" s="59">
        <v>36791.11</v>
      </c>
      <c r="H9" s="61">
        <v>145870.99</v>
      </c>
      <c r="I9" s="258">
        <v>512463.34</v>
      </c>
      <c r="J9" s="123"/>
    </row>
    <row r="10" spans="1:10" ht="18" customHeight="1">
      <c r="A10" s="7"/>
      <c r="B10" s="249" t="s">
        <v>91</v>
      </c>
      <c r="C10" s="59">
        <v>137.01</v>
      </c>
      <c r="D10" s="59">
        <v>0</v>
      </c>
      <c r="E10" s="59">
        <v>34167.51</v>
      </c>
      <c r="F10" s="59">
        <v>85.46</v>
      </c>
      <c r="G10" s="59">
        <v>103034.83</v>
      </c>
      <c r="H10" s="61">
        <v>72548.64</v>
      </c>
      <c r="I10" s="258">
        <v>209973.45</v>
      </c>
      <c r="J10" s="123"/>
    </row>
    <row r="11" spans="1:10" ht="18" customHeight="1">
      <c r="A11" s="7"/>
      <c r="B11" s="249" t="s">
        <v>99</v>
      </c>
      <c r="C11" s="59">
        <v>4.83</v>
      </c>
      <c r="D11" s="59">
        <v>7293.33</v>
      </c>
      <c r="E11" s="59">
        <v>13739.99</v>
      </c>
      <c r="F11" s="59">
        <v>378.99</v>
      </c>
      <c r="G11" s="59">
        <v>6381.95</v>
      </c>
      <c r="H11" s="61">
        <v>6367.2</v>
      </c>
      <c r="I11" s="258">
        <v>34166.29</v>
      </c>
      <c r="J11" s="123"/>
    </row>
    <row r="12" spans="1:10" ht="18" customHeight="1" thickBot="1">
      <c r="A12" s="7"/>
      <c r="B12" s="250" t="s">
        <v>100</v>
      </c>
      <c r="C12" s="62">
        <v>49560.39</v>
      </c>
      <c r="D12" s="64">
        <v>8301.5</v>
      </c>
      <c r="E12" s="64">
        <v>11658.2</v>
      </c>
      <c r="F12" s="64">
        <v>864.99</v>
      </c>
      <c r="G12" s="64">
        <v>13500.06</v>
      </c>
      <c r="H12" s="63">
        <v>68857.59</v>
      </c>
      <c r="I12" s="259">
        <v>152742.73</v>
      </c>
      <c r="J12" s="123"/>
    </row>
    <row r="13" spans="1:10" ht="27" customHeight="1" thickBot="1" thickTop="1">
      <c r="A13" s="7"/>
      <c r="B13" s="341" t="s">
        <v>92</v>
      </c>
      <c r="C13" s="281">
        <v>2586673.32</v>
      </c>
      <c r="D13" s="281">
        <v>426408.24</v>
      </c>
      <c r="E13" s="281">
        <v>854635.91</v>
      </c>
      <c r="F13" s="281">
        <v>1240839.99</v>
      </c>
      <c r="G13" s="281">
        <v>686418.46</v>
      </c>
      <c r="H13" s="282">
        <v>1874217.27</v>
      </c>
      <c r="I13" s="254">
        <v>7669193.19</v>
      </c>
      <c r="J13" s="124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50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H16" s="21"/>
      <c r="I16" s="21" t="s">
        <v>111</v>
      </c>
      <c r="J16" s="20"/>
    </row>
    <row r="17" spans="1:10" ht="69" customHeight="1" thickBot="1">
      <c r="A17" s="7"/>
      <c r="B17" s="318" t="s">
        <v>2</v>
      </c>
      <c r="C17" s="245" t="s">
        <v>278</v>
      </c>
      <c r="D17" s="285" t="s">
        <v>279</v>
      </c>
      <c r="E17" s="285" t="s">
        <v>310</v>
      </c>
      <c r="F17" s="285" t="s">
        <v>281</v>
      </c>
      <c r="G17" s="285" t="s">
        <v>282</v>
      </c>
      <c r="H17" s="246" t="s">
        <v>283</v>
      </c>
      <c r="I17" s="247" t="s">
        <v>284</v>
      </c>
      <c r="J17" s="118"/>
    </row>
    <row r="18" spans="1:25" ht="18" customHeight="1" thickTop="1">
      <c r="A18" s="7"/>
      <c r="B18" s="248" t="s">
        <v>89</v>
      </c>
      <c r="C18" s="54">
        <v>0.8314904928189926</v>
      </c>
      <c r="D18" s="54">
        <v>0.9433221887489688</v>
      </c>
      <c r="E18" s="54">
        <v>0.8706516242263959</v>
      </c>
      <c r="F18" s="54">
        <v>0.8347065443903579</v>
      </c>
      <c r="G18" s="54">
        <v>0.9346751418319487</v>
      </c>
      <c r="H18" s="60">
        <v>0.7009177599456105</v>
      </c>
      <c r="I18" s="309">
        <v>0.8119179587864023</v>
      </c>
      <c r="J18" s="119"/>
      <c r="K18" s="503"/>
      <c r="L18" s="503"/>
      <c r="M18" s="503"/>
      <c r="N18" s="503"/>
      <c r="O18" s="503"/>
      <c r="P18" s="503"/>
      <c r="Q18" s="503"/>
      <c r="S18" s="16"/>
      <c r="T18" s="16"/>
      <c r="U18" s="16"/>
      <c r="V18" s="16"/>
      <c r="W18" s="16"/>
      <c r="X18" s="16"/>
      <c r="Y18" s="16"/>
    </row>
    <row r="19" spans="1:25" ht="18" customHeight="1">
      <c r="A19" s="7"/>
      <c r="B19" s="249" t="s">
        <v>90</v>
      </c>
      <c r="C19" s="54">
        <v>0.6620392481506246</v>
      </c>
      <c r="D19" s="54">
        <v>0.8720875796310155</v>
      </c>
      <c r="E19" s="54">
        <v>0.989187506599791</v>
      </c>
      <c r="F19" s="54">
        <v>0.7167528465771301</v>
      </c>
      <c r="G19" s="54">
        <v>0.8984523105694023</v>
      </c>
      <c r="H19" s="55">
        <v>0.7915024564787839</v>
      </c>
      <c r="I19" s="309">
        <v>0.8933634559269666</v>
      </c>
      <c r="J19" s="119"/>
      <c r="K19" s="503"/>
      <c r="L19" s="503"/>
      <c r="M19" s="503"/>
      <c r="N19" s="503"/>
      <c r="O19" s="503"/>
      <c r="P19" s="503"/>
      <c r="Q19" s="503"/>
      <c r="S19" s="16"/>
      <c r="T19" s="16"/>
      <c r="U19" s="16"/>
      <c r="V19" s="16"/>
      <c r="W19" s="16"/>
      <c r="X19" s="16"/>
      <c r="Y19" s="16"/>
    </row>
    <row r="20" spans="1:25" ht="18" customHeight="1">
      <c r="A20" s="7"/>
      <c r="B20" s="249" t="s">
        <v>91</v>
      </c>
      <c r="C20" s="54">
        <v>0.9003745810606558</v>
      </c>
      <c r="D20" s="33" t="s">
        <v>434</v>
      </c>
      <c r="E20" s="54">
        <v>0.998173241982773</v>
      </c>
      <c r="F20" s="54">
        <v>0.985811512285154</v>
      </c>
      <c r="G20" s="54">
        <v>0.8915825675093572</v>
      </c>
      <c r="H20" s="55">
        <v>0.5096573626286085</v>
      </c>
      <c r="I20" s="309">
        <v>0.7181507332476574</v>
      </c>
      <c r="J20" s="119"/>
      <c r="K20" s="503"/>
      <c r="L20" s="503"/>
      <c r="M20" s="503"/>
      <c r="N20" s="503"/>
      <c r="O20" s="503"/>
      <c r="P20" s="503"/>
      <c r="Q20" s="503"/>
      <c r="S20" s="16"/>
      <c r="T20" s="16"/>
      <c r="U20" s="16"/>
      <c r="V20" s="16"/>
      <c r="W20" s="16"/>
      <c r="X20" s="16"/>
      <c r="Y20" s="16"/>
    </row>
    <row r="21" spans="1:25" ht="18" customHeight="1">
      <c r="A21" s="7"/>
      <c r="B21" s="249" t="s">
        <v>99</v>
      </c>
      <c r="C21" s="54">
        <v>1</v>
      </c>
      <c r="D21" s="54">
        <v>0.9982535117963233</v>
      </c>
      <c r="E21" s="54">
        <v>0.9861925761321125</v>
      </c>
      <c r="F21" s="54">
        <v>0.9418474614180273</v>
      </c>
      <c r="G21" s="54">
        <v>0.9067459471747439</v>
      </c>
      <c r="H21" s="55">
        <v>0.3823570034529347</v>
      </c>
      <c r="I21" s="309">
        <v>0.7536160181858005</v>
      </c>
      <c r="J21" s="119"/>
      <c r="K21" s="503"/>
      <c r="L21" s="503"/>
      <c r="M21" s="503"/>
      <c r="N21" s="503"/>
      <c r="O21" s="503"/>
      <c r="P21" s="503"/>
      <c r="Q21" s="503"/>
      <c r="S21" s="16"/>
      <c r="T21" s="16"/>
      <c r="U21" s="16"/>
      <c r="V21" s="16"/>
      <c r="W21" s="16"/>
      <c r="X21" s="16"/>
      <c r="Y21" s="16"/>
    </row>
    <row r="22" spans="1:25" ht="18" customHeight="1" thickBot="1">
      <c r="A22" s="7"/>
      <c r="B22" s="250" t="s">
        <v>100</v>
      </c>
      <c r="C22" s="58">
        <v>0.7430098257628684</v>
      </c>
      <c r="D22" s="56">
        <v>0.9660770394507157</v>
      </c>
      <c r="E22" s="56">
        <v>0.9923713505995155</v>
      </c>
      <c r="F22" s="56">
        <v>0.3706914654267287</v>
      </c>
      <c r="G22" s="56">
        <v>0.801378364661152</v>
      </c>
      <c r="H22" s="57">
        <v>0.8475566840295087</v>
      </c>
      <c r="I22" s="310">
        <v>0.8147800725234121</v>
      </c>
      <c r="J22" s="119"/>
      <c r="K22" s="503"/>
      <c r="L22" s="503"/>
      <c r="M22" s="503"/>
      <c r="N22" s="503"/>
      <c r="O22" s="503"/>
      <c r="P22" s="503"/>
      <c r="Q22" s="503"/>
      <c r="S22" s="16"/>
      <c r="T22" s="16"/>
      <c r="U22" s="16"/>
      <c r="V22" s="16"/>
      <c r="W22" s="16"/>
      <c r="X22" s="16"/>
      <c r="Y22" s="16"/>
    </row>
    <row r="23" spans="1:25" ht="27" customHeight="1" thickBot="1" thickTop="1">
      <c r="A23" s="7"/>
      <c r="B23" s="341" t="s">
        <v>92</v>
      </c>
      <c r="C23" s="263">
        <v>0.828020505478137</v>
      </c>
      <c r="D23" s="263">
        <v>0.939517835279927</v>
      </c>
      <c r="E23" s="263">
        <v>0.9142371019974342</v>
      </c>
      <c r="F23" s="263">
        <v>0.8335967059319177</v>
      </c>
      <c r="G23" s="263">
        <v>0.9227043004472385</v>
      </c>
      <c r="H23" s="267">
        <v>0.6994538503280932</v>
      </c>
      <c r="I23" s="308">
        <v>0.8137427048899649</v>
      </c>
      <c r="J23" s="120"/>
      <c r="K23" s="503"/>
      <c r="L23" s="503"/>
      <c r="M23" s="503"/>
      <c r="N23" s="503"/>
      <c r="O23" s="503"/>
      <c r="P23" s="503"/>
      <c r="Q23" s="503"/>
      <c r="S23" s="16"/>
      <c r="T23" s="16"/>
      <c r="U23" s="16"/>
      <c r="V23" s="16"/>
      <c r="W23" s="16"/>
      <c r="X23" s="16"/>
      <c r="Y23" s="16"/>
    </row>
    <row r="24" ht="18" customHeight="1"/>
    <row r="25" ht="18">
      <c r="B25" s="2" t="s">
        <v>208</v>
      </c>
    </row>
    <row r="26" spans="2:8" ht="6" customHeight="1">
      <c r="B26" s="3"/>
      <c r="H26" s="11"/>
    </row>
    <row r="27" spans="2:8" ht="15" customHeight="1">
      <c r="B27" s="4" t="s">
        <v>61</v>
      </c>
      <c r="H27" s="11"/>
    </row>
    <row r="28" ht="11.25" customHeight="1" thickBot="1">
      <c r="I28" s="21" t="s">
        <v>88</v>
      </c>
    </row>
    <row r="29" spans="2:9" ht="69" customHeight="1" thickBot="1">
      <c r="B29" s="318" t="s">
        <v>24</v>
      </c>
      <c r="C29" s="245" t="s">
        <v>278</v>
      </c>
      <c r="D29" s="285" t="s">
        <v>279</v>
      </c>
      <c r="E29" s="285" t="s">
        <v>310</v>
      </c>
      <c r="F29" s="285" t="s">
        <v>281</v>
      </c>
      <c r="G29" s="285" t="s">
        <v>282</v>
      </c>
      <c r="H29" s="246" t="s">
        <v>283</v>
      </c>
      <c r="I29" s="247" t="s">
        <v>284</v>
      </c>
    </row>
    <row r="30" spans="2:9" ht="18" customHeight="1" thickTop="1">
      <c r="B30" s="248" t="s">
        <v>21</v>
      </c>
      <c r="C30" s="59">
        <v>2320683.39</v>
      </c>
      <c r="D30" s="59">
        <v>333935.02</v>
      </c>
      <c r="E30" s="59">
        <v>494299.11</v>
      </c>
      <c r="F30" s="59">
        <v>1145804.64</v>
      </c>
      <c r="G30" s="59">
        <v>473199.37</v>
      </c>
      <c r="H30" s="65">
        <v>1484702.22</v>
      </c>
      <c r="I30" s="258">
        <v>6252623.750000001</v>
      </c>
    </row>
    <row r="31" spans="2:9" ht="18" customHeight="1">
      <c r="B31" s="249" t="s">
        <v>22</v>
      </c>
      <c r="C31" s="59">
        <v>183362.64</v>
      </c>
      <c r="D31" s="59">
        <v>30945.4</v>
      </c>
      <c r="E31" s="59">
        <v>16393.55</v>
      </c>
      <c r="F31" s="59">
        <v>59180.78</v>
      </c>
      <c r="G31" s="59">
        <v>28911.05</v>
      </c>
      <c r="H31" s="61">
        <v>71856.14</v>
      </c>
      <c r="I31" s="258">
        <v>390649.56</v>
      </c>
    </row>
    <row r="32" spans="2:9" ht="18" customHeight="1" thickBot="1">
      <c r="B32" s="268" t="s">
        <v>23</v>
      </c>
      <c r="C32" s="62">
        <v>13587.89</v>
      </c>
      <c r="D32" s="64">
        <v>17487.55</v>
      </c>
      <c r="E32" s="64">
        <v>6159.75</v>
      </c>
      <c r="F32" s="64">
        <v>30724.3</v>
      </c>
      <c r="G32" s="64">
        <v>24600.1</v>
      </c>
      <c r="H32" s="63">
        <v>24014.48</v>
      </c>
      <c r="I32" s="259">
        <v>116574.07</v>
      </c>
    </row>
    <row r="33" spans="2:9" ht="27" customHeight="1" thickBot="1" thickTop="1">
      <c r="B33" s="341" t="s">
        <v>1</v>
      </c>
      <c r="C33" s="281">
        <v>2517633.92</v>
      </c>
      <c r="D33" s="281">
        <v>382367.97</v>
      </c>
      <c r="E33" s="281">
        <v>516852.41</v>
      </c>
      <c r="F33" s="281">
        <v>1235709.72</v>
      </c>
      <c r="G33" s="281">
        <v>526710.52</v>
      </c>
      <c r="H33" s="282">
        <v>1580572.84</v>
      </c>
      <c r="I33" s="254">
        <v>6759847.380000001</v>
      </c>
    </row>
    <row r="34" spans="2:9" ht="12.75">
      <c r="B34" s="7"/>
      <c r="C34" s="17"/>
      <c r="D34" s="17"/>
      <c r="E34" s="17"/>
      <c r="F34" s="17"/>
      <c r="G34" s="17"/>
      <c r="H34" s="17"/>
      <c r="I34" s="17"/>
    </row>
    <row r="35" spans="2:9" ht="15.75">
      <c r="B35" s="5" t="s">
        <v>62</v>
      </c>
      <c r="C35" s="10"/>
      <c r="D35" s="10"/>
      <c r="E35" s="10"/>
      <c r="F35" s="10"/>
      <c r="G35" s="10"/>
      <c r="H35" s="10"/>
      <c r="I35" s="10"/>
    </row>
    <row r="36" spans="2:9" ht="11.25" customHeight="1" thickBot="1">
      <c r="B36" s="3"/>
      <c r="C36" s="3"/>
      <c r="D36" s="3"/>
      <c r="E36" s="3"/>
      <c r="H36" s="21"/>
      <c r="I36" s="21" t="s">
        <v>111</v>
      </c>
    </row>
    <row r="37" spans="2:9" ht="69" customHeight="1" thickBot="1">
      <c r="B37" s="318" t="s">
        <v>24</v>
      </c>
      <c r="C37" s="245" t="s">
        <v>278</v>
      </c>
      <c r="D37" s="285" t="s">
        <v>279</v>
      </c>
      <c r="E37" s="285" t="s">
        <v>310</v>
      </c>
      <c r="F37" s="285" t="s">
        <v>281</v>
      </c>
      <c r="G37" s="285" t="s">
        <v>282</v>
      </c>
      <c r="H37" s="246" t="s">
        <v>283</v>
      </c>
      <c r="I37" s="247" t="s">
        <v>284</v>
      </c>
    </row>
    <row r="38" spans="2:26" ht="18" customHeight="1" thickTop="1">
      <c r="B38" s="248" t="s">
        <v>21</v>
      </c>
      <c r="C38" s="54">
        <v>0.8307272460730762</v>
      </c>
      <c r="D38" s="54">
        <v>0.9416771826980803</v>
      </c>
      <c r="E38" s="54">
        <v>0.8714057533050982</v>
      </c>
      <c r="F38" s="54">
        <v>0.8315340409230221</v>
      </c>
      <c r="G38" s="54">
        <v>0.9324393030862126</v>
      </c>
      <c r="H38" s="60">
        <v>0.6988157517061596</v>
      </c>
      <c r="I38" s="309">
        <v>0.8093549570213324</v>
      </c>
      <c r="K38" s="503"/>
      <c r="L38" s="503"/>
      <c r="M38" s="503"/>
      <c r="N38" s="503"/>
      <c r="O38" s="503"/>
      <c r="P38" s="503"/>
      <c r="Q38" s="503"/>
      <c r="S38" s="16"/>
      <c r="T38" s="16"/>
      <c r="U38" s="16"/>
      <c r="V38" s="16"/>
      <c r="W38" s="16"/>
      <c r="X38" s="16"/>
      <c r="Y38" s="16"/>
      <c r="Z38" s="16"/>
    </row>
    <row r="39" spans="2:26" ht="18" customHeight="1">
      <c r="B39" s="249" t="s">
        <v>22</v>
      </c>
      <c r="C39" s="54">
        <v>0.8417313912032165</v>
      </c>
      <c r="D39" s="54">
        <v>0.944746550475588</v>
      </c>
      <c r="E39" s="54">
        <v>0.8259972046124902</v>
      </c>
      <c r="F39" s="54">
        <v>0.8547950800966232</v>
      </c>
      <c r="G39" s="54">
        <v>0.9509469324441047</v>
      </c>
      <c r="H39" s="55">
        <v>0.7755210980915287</v>
      </c>
      <c r="I39" s="309">
        <v>0.844221242359238</v>
      </c>
      <c r="K39" s="503"/>
      <c r="L39" s="503"/>
      <c r="M39" s="503"/>
      <c r="N39" s="503"/>
      <c r="O39" s="503"/>
      <c r="P39" s="503"/>
      <c r="Q39" s="503"/>
      <c r="S39" s="16"/>
      <c r="T39" s="16"/>
      <c r="U39" s="16"/>
      <c r="V39" s="16"/>
      <c r="W39" s="16"/>
      <c r="X39" s="16"/>
      <c r="Y39" s="16"/>
      <c r="Z39" s="16"/>
    </row>
    <row r="40" spans="2:26" ht="18" customHeight="1" thickBot="1">
      <c r="B40" s="268" t="s">
        <v>23</v>
      </c>
      <c r="C40" s="58">
        <v>0.8254951765734382</v>
      </c>
      <c r="D40" s="56">
        <v>0.9731887610723381</v>
      </c>
      <c r="E40" s="56">
        <v>0.9406668621378439</v>
      </c>
      <c r="F40" s="56">
        <v>0.9243854990471617</v>
      </c>
      <c r="G40" s="56">
        <v>0.9596398946428905</v>
      </c>
      <c r="H40" s="57">
        <v>0.6361136547673006</v>
      </c>
      <c r="I40" s="310">
        <v>0.8471827777540782</v>
      </c>
      <c r="K40" s="503"/>
      <c r="L40" s="503"/>
      <c r="M40" s="503"/>
      <c r="N40" s="503"/>
      <c r="O40" s="503"/>
      <c r="P40" s="503"/>
      <c r="Q40" s="503"/>
      <c r="S40" s="16"/>
      <c r="T40" s="16"/>
      <c r="U40" s="16"/>
      <c r="V40" s="16"/>
      <c r="W40" s="16"/>
      <c r="X40" s="16"/>
      <c r="Y40" s="16"/>
      <c r="Z40" s="16"/>
    </row>
    <row r="41" spans="2:26" ht="27" customHeight="1" thickBot="1" thickTop="1">
      <c r="B41" s="341" t="s">
        <v>1</v>
      </c>
      <c r="C41" s="263">
        <v>0.8314904988677947</v>
      </c>
      <c r="D41" s="263">
        <v>0.9433221640784357</v>
      </c>
      <c r="E41" s="263">
        <v>0.870651622047488</v>
      </c>
      <c r="F41" s="263">
        <v>0.8347065398685556</v>
      </c>
      <c r="G41" s="263">
        <v>0.9346751595774678</v>
      </c>
      <c r="H41" s="267">
        <v>0.7009177586193058</v>
      </c>
      <c r="I41" s="308">
        <v>0.8119179597615881</v>
      </c>
      <c r="K41" s="503"/>
      <c r="L41" s="503"/>
      <c r="M41" s="503"/>
      <c r="N41" s="503"/>
      <c r="O41" s="503"/>
      <c r="P41" s="503"/>
      <c r="Q41" s="503"/>
      <c r="S41" s="16"/>
      <c r="T41" s="16"/>
      <c r="U41" s="16"/>
      <c r="V41" s="16"/>
      <c r="W41" s="16"/>
      <c r="X41" s="16"/>
      <c r="Y41" s="16"/>
      <c r="Z41" s="16"/>
    </row>
  </sheetData>
  <sheetProtection/>
  <hyperlinks>
    <hyperlink ref="K1" location="INDICE!A1" display="VOLVER AL ÍNDICE"/>
    <hyperlink ref="K1:L1" location="INDICE!A49:N49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tabColor rgb="FFFBD637"/>
  </sheetPr>
  <dimension ref="A1:V71"/>
  <sheetViews>
    <sheetView showGridLines="0" zoomScale="90" zoomScaleNormal="90" zoomScalePageLayoutView="0" workbookViewId="0" topLeftCell="A22">
      <selection activeCell="J22" sqref="J22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2.7109375" style="6" customWidth="1"/>
    <col min="8" max="8" width="17.421875" style="6" customWidth="1"/>
    <col min="9" max="9" width="9.57421875" style="10" customWidth="1"/>
    <col min="10" max="11" width="11.421875" style="6" customWidth="1"/>
    <col min="12" max="16384" width="9.140625" style="6" customWidth="1"/>
  </cols>
  <sheetData>
    <row r="1" spans="1:16" ht="19.5" thickBot="1" thickTop="1">
      <c r="A1" s="7"/>
      <c r="B1" s="2" t="s">
        <v>53</v>
      </c>
      <c r="D1" s="601"/>
      <c r="E1" s="601"/>
      <c r="F1" s="601"/>
      <c r="G1" s="601"/>
      <c r="H1" s="601"/>
      <c r="I1" s="602"/>
      <c r="J1" s="607" t="s">
        <v>180</v>
      </c>
      <c r="K1" s="608"/>
      <c r="L1" s="601"/>
      <c r="M1" s="601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210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9" ht="11.25" customHeight="1" thickBot="1">
      <c r="A6" s="7"/>
      <c r="H6" s="21" t="s">
        <v>88</v>
      </c>
      <c r="I6" s="20"/>
    </row>
    <row r="7" spans="1:9" ht="57" customHeight="1" thickBot="1">
      <c r="A7" s="7"/>
      <c r="B7" s="318" t="s">
        <v>8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9" ht="16.5" customHeight="1" thickTop="1">
      <c r="A8" s="7"/>
      <c r="B8" s="248" t="s">
        <v>414</v>
      </c>
      <c r="C8" s="59">
        <v>60814.87</v>
      </c>
      <c r="D8" s="59">
        <v>15721.1</v>
      </c>
      <c r="E8" s="59">
        <v>155860.12</v>
      </c>
      <c r="F8" s="59">
        <v>639.75</v>
      </c>
      <c r="G8" s="65">
        <v>34.79000000000815</v>
      </c>
      <c r="H8" s="288">
        <v>233070.63</v>
      </c>
      <c r="I8" s="123"/>
    </row>
    <row r="9" spans="1:9" ht="16.5" customHeight="1">
      <c r="A9" s="7"/>
      <c r="B9" s="249" t="s">
        <v>415</v>
      </c>
      <c r="C9" s="59">
        <v>14974.62</v>
      </c>
      <c r="D9" s="59">
        <v>4497.39</v>
      </c>
      <c r="E9" s="59">
        <v>36037.14</v>
      </c>
      <c r="F9" s="59">
        <v>50.73999999999796</v>
      </c>
      <c r="G9" s="61">
        <v>4.4100000000034925</v>
      </c>
      <c r="H9" s="288">
        <v>55564.3</v>
      </c>
      <c r="I9" s="123"/>
    </row>
    <row r="10" spans="1:9" ht="16.5" customHeight="1">
      <c r="A10" s="7"/>
      <c r="B10" s="249" t="s">
        <v>416</v>
      </c>
      <c r="C10" s="59">
        <v>10511.19</v>
      </c>
      <c r="D10" s="59">
        <v>2494</v>
      </c>
      <c r="E10" s="59">
        <v>19934.67</v>
      </c>
      <c r="F10" s="59">
        <v>0</v>
      </c>
      <c r="G10" s="61">
        <v>0.010000000002037268</v>
      </c>
      <c r="H10" s="288">
        <v>32939.87</v>
      </c>
      <c r="I10" s="123"/>
    </row>
    <row r="11" spans="1:9" ht="16.5" customHeight="1">
      <c r="A11" s="7"/>
      <c r="B11" s="249" t="s">
        <v>417</v>
      </c>
      <c r="C11" s="59">
        <v>11678</v>
      </c>
      <c r="D11" s="59">
        <v>2490.73</v>
      </c>
      <c r="E11" s="59">
        <v>49385.45</v>
      </c>
      <c r="F11" s="59">
        <v>-41.64999999999418</v>
      </c>
      <c r="G11" s="61">
        <v>0</v>
      </c>
      <c r="H11" s="288">
        <v>63512.53</v>
      </c>
      <c r="I11" s="123"/>
    </row>
    <row r="12" spans="1:9" ht="16.5" customHeight="1">
      <c r="A12" s="7"/>
      <c r="B12" s="249" t="s">
        <v>418</v>
      </c>
      <c r="C12" s="59">
        <v>0</v>
      </c>
      <c r="D12" s="59">
        <v>205.06</v>
      </c>
      <c r="E12" s="59">
        <v>21740.37</v>
      </c>
      <c r="F12" s="59">
        <v>255469.85</v>
      </c>
      <c r="G12" s="61">
        <v>3878.7900000000373</v>
      </c>
      <c r="H12" s="288">
        <v>281294.07</v>
      </c>
      <c r="I12" s="123"/>
    </row>
    <row r="13" spans="1:9" ht="16.5" customHeight="1">
      <c r="A13" s="7"/>
      <c r="B13" s="249" t="s">
        <v>419</v>
      </c>
      <c r="C13" s="59">
        <v>3301.99</v>
      </c>
      <c r="D13" s="59">
        <v>844.48</v>
      </c>
      <c r="E13" s="59">
        <v>12481.68</v>
      </c>
      <c r="F13" s="59">
        <v>0</v>
      </c>
      <c r="G13" s="61">
        <v>-0.010000000002037268</v>
      </c>
      <c r="H13" s="288">
        <v>16628.14</v>
      </c>
      <c r="I13" s="123"/>
    </row>
    <row r="14" spans="1:9" ht="16.5" customHeight="1">
      <c r="A14" s="7"/>
      <c r="B14" s="249" t="s">
        <v>420</v>
      </c>
      <c r="C14" s="59">
        <v>19327.95</v>
      </c>
      <c r="D14" s="59">
        <v>7054.91</v>
      </c>
      <c r="E14" s="59">
        <v>45787.71</v>
      </c>
      <c r="F14" s="59">
        <v>489.7300000000032</v>
      </c>
      <c r="G14" s="61">
        <v>19.50999999998021</v>
      </c>
      <c r="H14" s="288">
        <v>72679.81</v>
      </c>
      <c r="I14" s="123"/>
    </row>
    <row r="15" spans="1:9" ht="16.5" customHeight="1">
      <c r="A15" s="7"/>
      <c r="B15" s="249" t="s">
        <v>421</v>
      </c>
      <c r="C15" s="59">
        <v>8226.15</v>
      </c>
      <c r="D15" s="59">
        <v>3074.79</v>
      </c>
      <c r="E15" s="59">
        <v>61504.72</v>
      </c>
      <c r="F15" s="59">
        <v>870.0800000000017</v>
      </c>
      <c r="G15" s="61">
        <v>14.759999999994761</v>
      </c>
      <c r="H15" s="288">
        <v>73690.5</v>
      </c>
      <c r="I15" s="123"/>
    </row>
    <row r="16" spans="1:9" ht="16.5" customHeight="1">
      <c r="A16" s="7"/>
      <c r="B16" s="249" t="s">
        <v>422</v>
      </c>
      <c r="C16" s="59">
        <v>77165.86</v>
      </c>
      <c r="D16" s="59">
        <v>18919.71</v>
      </c>
      <c r="E16" s="59">
        <v>151701.5</v>
      </c>
      <c r="F16" s="59">
        <v>321.5</v>
      </c>
      <c r="G16" s="61">
        <v>4368.359999999986</v>
      </c>
      <c r="H16" s="288">
        <v>252476.93</v>
      </c>
      <c r="I16" s="123"/>
    </row>
    <row r="17" spans="1:9" ht="16.5" customHeight="1">
      <c r="A17" s="7"/>
      <c r="B17" s="249" t="s">
        <v>423</v>
      </c>
      <c r="C17" s="59">
        <v>4593.73</v>
      </c>
      <c r="D17" s="59">
        <v>1795.6</v>
      </c>
      <c r="E17" s="59">
        <v>42400.8</v>
      </c>
      <c r="F17" s="59">
        <v>554.8299999999945</v>
      </c>
      <c r="G17" s="61">
        <v>0</v>
      </c>
      <c r="H17" s="288">
        <v>49344.96</v>
      </c>
      <c r="I17" s="123"/>
    </row>
    <row r="18" spans="1:9" ht="16.5" customHeight="1">
      <c r="A18" s="7"/>
      <c r="B18" s="249" t="s">
        <v>424</v>
      </c>
      <c r="C18" s="59">
        <v>15077.29</v>
      </c>
      <c r="D18" s="59">
        <v>4577.7</v>
      </c>
      <c r="E18" s="59">
        <v>38175.21</v>
      </c>
      <c r="F18" s="59">
        <v>6.4100000000034925</v>
      </c>
      <c r="G18" s="61">
        <v>0</v>
      </c>
      <c r="H18" s="288">
        <v>57836.61</v>
      </c>
      <c r="I18" s="123"/>
    </row>
    <row r="19" spans="1:9" ht="16.5" customHeight="1">
      <c r="A19" s="7"/>
      <c r="B19" s="249" t="s">
        <v>425</v>
      </c>
      <c r="C19" s="59">
        <v>125126.63</v>
      </c>
      <c r="D19" s="59">
        <v>21276.16</v>
      </c>
      <c r="E19" s="59">
        <v>180940.25</v>
      </c>
      <c r="F19" s="59">
        <v>36.26000000000931</v>
      </c>
      <c r="G19" s="61">
        <v>485.5799999999581</v>
      </c>
      <c r="H19" s="288">
        <v>327864.88</v>
      </c>
      <c r="I19" s="123"/>
    </row>
    <row r="20" spans="1:9" ht="16.5" customHeight="1">
      <c r="A20" s="7"/>
      <c r="B20" s="249" t="s">
        <v>426</v>
      </c>
      <c r="C20" s="59">
        <v>12606.64</v>
      </c>
      <c r="D20" s="59">
        <v>2768.77</v>
      </c>
      <c r="E20" s="59">
        <v>26369.87</v>
      </c>
      <c r="F20" s="59">
        <v>19.150000000001455</v>
      </c>
      <c r="G20" s="61">
        <v>0</v>
      </c>
      <c r="H20" s="288">
        <v>41764.43</v>
      </c>
      <c r="I20" s="123"/>
    </row>
    <row r="21" spans="1:9" ht="16.5" customHeight="1">
      <c r="A21" s="7"/>
      <c r="B21" s="249" t="s">
        <v>427</v>
      </c>
      <c r="C21" s="59">
        <v>0</v>
      </c>
      <c r="D21" s="59">
        <v>0</v>
      </c>
      <c r="E21" s="59">
        <v>31651.38</v>
      </c>
      <c r="F21" s="59">
        <v>26.209999999999127</v>
      </c>
      <c r="G21" s="61">
        <v>0</v>
      </c>
      <c r="H21" s="288">
        <v>31677.59</v>
      </c>
      <c r="I21" s="123"/>
    </row>
    <row r="22" spans="1:9" ht="16.5" customHeight="1">
      <c r="A22" s="7"/>
      <c r="B22" s="249" t="s">
        <v>428</v>
      </c>
      <c r="C22" s="59">
        <v>0</v>
      </c>
      <c r="D22" s="59">
        <v>0</v>
      </c>
      <c r="E22" s="59">
        <v>48230.05</v>
      </c>
      <c r="F22" s="59">
        <v>0</v>
      </c>
      <c r="G22" s="61">
        <v>0</v>
      </c>
      <c r="H22" s="288">
        <v>48230.05</v>
      </c>
      <c r="I22" s="123"/>
    </row>
    <row r="23" spans="1:9" ht="16.5" customHeight="1">
      <c r="A23" s="7"/>
      <c r="B23" s="249" t="s">
        <v>429</v>
      </c>
      <c r="C23" s="59">
        <v>2613.45</v>
      </c>
      <c r="D23" s="59">
        <v>876.77</v>
      </c>
      <c r="E23" s="59">
        <v>5387.29</v>
      </c>
      <c r="F23" s="59">
        <v>40.79</v>
      </c>
      <c r="G23" s="61">
        <v>0</v>
      </c>
      <c r="H23" s="288">
        <v>8918.3</v>
      </c>
      <c r="I23" s="123"/>
    </row>
    <row r="24" spans="1:9" ht="16.5" customHeight="1">
      <c r="A24" s="7"/>
      <c r="B24" s="249" t="s">
        <v>430</v>
      </c>
      <c r="C24" s="59">
        <v>33013.28</v>
      </c>
      <c r="D24" s="59">
        <v>8148.59</v>
      </c>
      <c r="E24" s="59">
        <v>91000.2</v>
      </c>
      <c r="F24" s="59">
        <v>37.94999999999709</v>
      </c>
      <c r="G24" s="61">
        <v>0.4699999999720603</v>
      </c>
      <c r="H24" s="288">
        <v>132200.49</v>
      </c>
      <c r="I24" s="123"/>
    </row>
    <row r="25" spans="1:9" ht="16.5" customHeight="1">
      <c r="A25" s="7"/>
      <c r="B25" s="249" t="s">
        <v>431</v>
      </c>
      <c r="C25" s="59">
        <v>0</v>
      </c>
      <c r="D25" s="59">
        <v>0</v>
      </c>
      <c r="E25" s="59">
        <v>174.54</v>
      </c>
      <c r="F25" s="59">
        <v>55174.26</v>
      </c>
      <c r="G25" s="61">
        <v>0</v>
      </c>
      <c r="H25" s="288">
        <v>55348.8</v>
      </c>
      <c r="I25" s="123"/>
    </row>
    <row r="26" spans="1:9" ht="16.5" customHeight="1" thickBot="1">
      <c r="A26" s="7"/>
      <c r="B26" s="268" t="s">
        <v>400</v>
      </c>
      <c r="C26" s="62">
        <v>0</v>
      </c>
      <c r="D26" s="64">
        <v>0</v>
      </c>
      <c r="E26" s="64">
        <v>0</v>
      </c>
      <c r="F26" s="64">
        <v>56219.03</v>
      </c>
      <c r="G26" s="63">
        <v>0</v>
      </c>
      <c r="H26" s="289">
        <v>56219.03</v>
      </c>
      <c r="I26" s="123"/>
    </row>
    <row r="27" spans="1:9" ht="27" customHeight="1" thickBot="1" thickTop="1">
      <c r="A27" s="7"/>
      <c r="B27" s="349" t="s">
        <v>1</v>
      </c>
      <c r="C27" s="281">
        <v>399031.65</v>
      </c>
      <c r="D27" s="281">
        <v>94745.76</v>
      </c>
      <c r="E27" s="281">
        <v>1018762.95</v>
      </c>
      <c r="F27" s="281">
        <v>369914.89</v>
      </c>
      <c r="G27" s="281">
        <v>8806.66999999994</v>
      </c>
      <c r="H27" s="286">
        <v>1891261.92</v>
      </c>
      <c r="I27" s="124"/>
    </row>
    <row r="28" ht="18" customHeight="1"/>
    <row r="29" spans="2:8" ht="15" customHeight="1">
      <c r="B29" s="5" t="s">
        <v>56</v>
      </c>
      <c r="C29" s="10"/>
      <c r="D29" s="10"/>
      <c r="E29" s="10"/>
      <c r="F29" s="10"/>
      <c r="G29" s="10"/>
      <c r="H29" s="10"/>
    </row>
    <row r="30" spans="2:8" ht="11.25" customHeight="1" thickBot="1">
      <c r="B30" s="3"/>
      <c r="C30" s="3"/>
      <c r="G30" s="21"/>
      <c r="H30" s="21" t="s">
        <v>111</v>
      </c>
    </row>
    <row r="31" spans="2:8" ht="57" customHeight="1" thickBot="1">
      <c r="B31" s="318" t="s">
        <v>8</v>
      </c>
      <c r="C31" s="319" t="s">
        <v>155</v>
      </c>
      <c r="D31" s="343" t="s">
        <v>55</v>
      </c>
      <c r="E31" s="343" t="s">
        <v>34</v>
      </c>
      <c r="F31" s="343" t="s">
        <v>119</v>
      </c>
      <c r="G31" s="320" t="s">
        <v>54</v>
      </c>
      <c r="H31" s="247" t="s">
        <v>286</v>
      </c>
    </row>
    <row r="32" spans="2:15" ht="16.5" customHeight="1" thickTop="1">
      <c r="B32" s="248" t="s">
        <v>414</v>
      </c>
      <c r="C32" s="54">
        <v>0.9927567697455606</v>
      </c>
      <c r="D32" s="54">
        <v>0.9849819557916897</v>
      </c>
      <c r="E32" s="54">
        <v>0.8138342313995343</v>
      </c>
      <c r="F32" s="54">
        <v>0.7879470883831078</v>
      </c>
      <c r="G32" s="60">
        <v>0.9688109161786848</v>
      </c>
      <c r="H32" s="290">
        <v>0.8645676453821448</v>
      </c>
      <c r="J32" s="16"/>
      <c r="K32" s="16"/>
      <c r="L32" s="16"/>
      <c r="M32" s="16"/>
      <c r="N32" s="16"/>
      <c r="O32" s="16"/>
    </row>
    <row r="33" spans="2:15" ht="16.5" customHeight="1">
      <c r="B33" s="248" t="s">
        <v>415</v>
      </c>
      <c r="C33" s="54">
        <v>1</v>
      </c>
      <c r="D33" s="54">
        <v>1</v>
      </c>
      <c r="E33" s="54">
        <v>0.8904545286072572</v>
      </c>
      <c r="F33" s="54">
        <v>0.9763324995188921</v>
      </c>
      <c r="G33" s="55">
        <v>1.0000000000016498</v>
      </c>
      <c r="H33" s="290">
        <v>0.926088799309454</v>
      </c>
      <c r="J33" s="16"/>
      <c r="K33" s="16"/>
      <c r="L33" s="16"/>
      <c r="M33" s="16"/>
      <c r="N33" s="16"/>
      <c r="O33" s="16"/>
    </row>
    <row r="34" spans="2:15" ht="16.5" customHeight="1">
      <c r="B34" s="248" t="s">
        <v>416</v>
      </c>
      <c r="C34" s="54">
        <v>1</v>
      </c>
      <c r="D34" s="54">
        <v>1</v>
      </c>
      <c r="E34" s="54">
        <v>0.7969965904693062</v>
      </c>
      <c r="F34" s="33" t="s">
        <v>434</v>
      </c>
      <c r="G34" s="33" t="s">
        <v>434</v>
      </c>
      <c r="H34" s="290">
        <v>0.8664410333783653</v>
      </c>
      <c r="J34" s="16"/>
      <c r="K34" s="16"/>
      <c r="L34" s="16"/>
      <c r="M34" s="16"/>
      <c r="N34" s="16"/>
      <c r="O34" s="16"/>
    </row>
    <row r="35" spans="2:22" ht="16.5" customHeight="1">
      <c r="B35" s="249" t="s">
        <v>417</v>
      </c>
      <c r="C35" s="54">
        <v>1</v>
      </c>
      <c r="D35" s="54">
        <v>1</v>
      </c>
      <c r="E35" s="54">
        <v>0.8625819934483839</v>
      </c>
      <c r="F35" s="54">
        <v>1.3222222222220374</v>
      </c>
      <c r="G35" s="33" t="s">
        <v>434</v>
      </c>
      <c r="H35" s="290">
        <v>0.8896524694471669</v>
      </c>
      <c r="J35" s="503"/>
      <c r="K35" s="503"/>
      <c r="L35" s="503"/>
      <c r="M35" s="503"/>
      <c r="N35" s="503"/>
      <c r="O35" s="503"/>
      <c r="P35" s="503"/>
      <c r="Q35" s="16"/>
      <c r="R35" s="16"/>
      <c r="S35" s="16"/>
      <c r="T35" s="16"/>
      <c r="U35" s="16"/>
      <c r="V35" s="16"/>
    </row>
    <row r="36" spans="2:22" ht="16.5" customHeight="1">
      <c r="B36" s="249" t="s">
        <v>418</v>
      </c>
      <c r="C36" s="33" t="s">
        <v>434</v>
      </c>
      <c r="D36" s="54">
        <v>1</v>
      </c>
      <c r="E36" s="54">
        <v>0.8083469511821036</v>
      </c>
      <c r="F36" s="54">
        <v>0.9983081856981707</v>
      </c>
      <c r="G36" s="55">
        <v>1.000000000000015</v>
      </c>
      <c r="H36" s="290">
        <v>0.980523595300624</v>
      </c>
      <c r="J36" s="503"/>
      <c r="K36" s="503"/>
      <c r="L36" s="503"/>
      <c r="M36" s="503"/>
      <c r="N36" s="503"/>
      <c r="O36" s="503"/>
      <c r="P36" s="503"/>
      <c r="Q36" s="16"/>
      <c r="R36" s="16"/>
      <c r="S36" s="16"/>
      <c r="T36" s="16"/>
      <c r="U36" s="16"/>
      <c r="V36" s="16"/>
    </row>
    <row r="37" spans="2:22" ht="16.5" customHeight="1">
      <c r="B37" s="249" t="s">
        <v>419</v>
      </c>
      <c r="C37" s="54">
        <v>1</v>
      </c>
      <c r="D37" s="54">
        <v>1</v>
      </c>
      <c r="E37" s="54">
        <v>0.8694635755638388</v>
      </c>
      <c r="F37" s="33" t="s">
        <v>434</v>
      </c>
      <c r="G37" s="33" t="s">
        <v>434</v>
      </c>
      <c r="H37" s="290">
        <v>0.8987178191413177</v>
      </c>
      <c r="J37" s="503"/>
      <c r="K37" s="503"/>
      <c r="L37" s="503"/>
      <c r="M37" s="503"/>
      <c r="N37" s="503"/>
      <c r="O37" s="503"/>
      <c r="P37" s="503"/>
      <c r="Q37" s="16"/>
      <c r="R37" s="16"/>
      <c r="S37" s="16"/>
      <c r="T37" s="16"/>
      <c r="U37" s="16"/>
      <c r="V37" s="16"/>
    </row>
    <row r="38" spans="2:22" ht="16.5" customHeight="1">
      <c r="B38" s="249" t="s">
        <v>420</v>
      </c>
      <c r="C38" s="54">
        <v>0.988889292513575</v>
      </c>
      <c r="D38" s="54">
        <v>0.9999617302464288</v>
      </c>
      <c r="E38" s="54">
        <v>0.884514048327134</v>
      </c>
      <c r="F38" s="54">
        <v>0.945515976445601</v>
      </c>
      <c r="G38" s="55">
        <v>0.9893509127778427</v>
      </c>
      <c r="H38" s="290">
        <v>0.9211179775501619</v>
      </c>
      <c r="J38" s="503"/>
      <c r="K38" s="503"/>
      <c r="L38" s="503"/>
      <c r="M38" s="503"/>
      <c r="N38" s="503"/>
      <c r="O38" s="503"/>
      <c r="P38" s="503"/>
      <c r="Q38" s="16"/>
      <c r="R38" s="16"/>
      <c r="S38" s="16"/>
      <c r="T38" s="16"/>
      <c r="U38" s="16"/>
      <c r="V38" s="16"/>
    </row>
    <row r="39" spans="2:22" ht="16.5" customHeight="1">
      <c r="B39" s="249" t="s">
        <v>421</v>
      </c>
      <c r="C39" s="54">
        <v>0.9133793308669061</v>
      </c>
      <c r="D39" s="54">
        <v>0.9118702475711455</v>
      </c>
      <c r="E39" s="54">
        <v>0.8736555260224252</v>
      </c>
      <c r="F39" s="54">
        <v>0.8943343475043146</v>
      </c>
      <c r="G39" s="55">
        <v>0.9640757674720448</v>
      </c>
      <c r="H39" s="290">
        <v>0.879721547158139</v>
      </c>
      <c r="J39" s="503"/>
      <c r="K39" s="503"/>
      <c r="L39" s="503"/>
      <c r="M39" s="503"/>
      <c r="N39" s="503"/>
      <c r="O39" s="503"/>
      <c r="P39" s="503"/>
      <c r="Q39" s="16"/>
      <c r="R39" s="16"/>
      <c r="S39" s="16"/>
      <c r="T39" s="16"/>
      <c r="U39" s="16"/>
      <c r="V39" s="16"/>
    </row>
    <row r="40" spans="2:22" ht="16.5" customHeight="1">
      <c r="B40" s="249" t="s">
        <v>422</v>
      </c>
      <c r="C40" s="54">
        <v>1</v>
      </c>
      <c r="D40" s="54">
        <v>1</v>
      </c>
      <c r="E40" s="54">
        <v>0.8607622215253224</v>
      </c>
      <c r="F40" s="54">
        <v>0.9404709667983674</v>
      </c>
      <c r="G40" s="55">
        <v>0.9999977108166183</v>
      </c>
      <c r="H40" s="290">
        <v>0.911348381737754</v>
      </c>
      <c r="J40" s="503"/>
      <c r="K40" s="503"/>
      <c r="L40" s="503"/>
      <c r="M40" s="503"/>
      <c r="N40" s="503"/>
      <c r="O40" s="503"/>
      <c r="P40" s="503"/>
      <c r="Q40" s="16"/>
      <c r="R40" s="16"/>
      <c r="S40" s="16"/>
      <c r="T40" s="16"/>
      <c r="U40" s="16"/>
      <c r="V40" s="16"/>
    </row>
    <row r="41" spans="2:22" ht="16.5" customHeight="1">
      <c r="B41" s="249" t="s">
        <v>423</v>
      </c>
      <c r="C41" s="54">
        <v>1</v>
      </c>
      <c r="D41" s="54">
        <v>1</v>
      </c>
      <c r="E41" s="54">
        <v>0.9090603087959575</v>
      </c>
      <c r="F41" s="54">
        <v>0.8433220349287768</v>
      </c>
      <c r="G41" s="33" t="s">
        <v>434</v>
      </c>
      <c r="H41" s="290">
        <v>0.9190771857831896</v>
      </c>
      <c r="J41" s="503"/>
      <c r="K41" s="503"/>
      <c r="L41" s="503"/>
      <c r="M41" s="503"/>
      <c r="N41" s="503"/>
      <c r="O41" s="503"/>
      <c r="P41" s="503"/>
      <c r="Q41" s="16"/>
      <c r="R41" s="16"/>
      <c r="S41" s="16"/>
      <c r="T41" s="16"/>
      <c r="U41" s="16"/>
      <c r="V41" s="16"/>
    </row>
    <row r="42" spans="2:22" ht="16.5" customHeight="1">
      <c r="B42" s="249" t="s">
        <v>424</v>
      </c>
      <c r="C42" s="54">
        <v>0.9578459331560026</v>
      </c>
      <c r="D42" s="54">
        <v>0.9565631680238718</v>
      </c>
      <c r="E42" s="54">
        <v>0.9218546817282526</v>
      </c>
      <c r="F42" s="54">
        <v>1</v>
      </c>
      <c r="G42" s="33" t="s">
        <v>434</v>
      </c>
      <c r="H42" s="290">
        <v>0.9336900742152766</v>
      </c>
      <c r="J42" s="503"/>
      <c r="K42" s="503"/>
      <c r="L42" s="503"/>
      <c r="M42" s="503"/>
      <c r="N42" s="503"/>
      <c r="O42" s="503"/>
      <c r="P42" s="503"/>
      <c r="Q42" s="16"/>
      <c r="R42" s="16"/>
      <c r="S42" s="16"/>
      <c r="T42" s="16"/>
      <c r="U42" s="16"/>
      <c r="V42" s="16"/>
    </row>
    <row r="43" spans="2:22" ht="16.5" customHeight="1">
      <c r="B43" s="249" t="s">
        <v>425</v>
      </c>
      <c r="C43" s="54">
        <v>1</v>
      </c>
      <c r="D43" s="54">
        <v>1</v>
      </c>
      <c r="E43" s="54">
        <v>0.9196092189705758</v>
      </c>
      <c r="F43" s="54">
        <v>0.745476973684634</v>
      </c>
      <c r="G43" s="55">
        <v>1</v>
      </c>
      <c r="H43" s="290">
        <v>0.9539420108138392</v>
      </c>
      <c r="J43" s="503"/>
      <c r="K43" s="503"/>
      <c r="L43" s="503"/>
      <c r="M43" s="503"/>
      <c r="N43" s="503"/>
      <c r="O43" s="503"/>
      <c r="P43" s="503"/>
      <c r="Q43" s="16"/>
      <c r="R43" s="16"/>
      <c r="S43" s="16"/>
      <c r="T43" s="16"/>
      <c r="U43" s="16"/>
      <c r="V43" s="16"/>
    </row>
    <row r="44" spans="2:22" ht="16.5" customHeight="1">
      <c r="B44" s="249" t="s">
        <v>426</v>
      </c>
      <c r="C44" s="54">
        <v>0.9049823908527191</v>
      </c>
      <c r="D44" s="54">
        <v>0.999718365799498</v>
      </c>
      <c r="E44" s="54">
        <v>0.8415240052527696</v>
      </c>
      <c r="F44" s="54">
        <v>0.6008785691873197</v>
      </c>
      <c r="G44" s="33" t="s">
        <v>434</v>
      </c>
      <c r="H44" s="290">
        <v>0.8688700810859392</v>
      </c>
      <c r="J44" s="503"/>
      <c r="K44" s="503"/>
      <c r="L44" s="503"/>
      <c r="M44" s="503"/>
      <c r="N44" s="503"/>
      <c r="O44" s="503"/>
      <c r="P44" s="503"/>
      <c r="Q44" s="16"/>
      <c r="R44" s="16"/>
      <c r="S44" s="16"/>
      <c r="T44" s="16"/>
      <c r="U44" s="16"/>
      <c r="V44" s="16"/>
    </row>
    <row r="45" spans="2:22" ht="16.5" customHeight="1">
      <c r="B45" s="249" t="s">
        <v>427</v>
      </c>
      <c r="C45" s="33" t="s">
        <v>434</v>
      </c>
      <c r="D45" s="33" t="s">
        <v>434</v>
      </c>
      <c r="E45" s="54">
        <v>0.9374089842217106</v>
      </c>
      <c r="F45" s="54">
        <v>1</v>
      </c>
      <c r="G45" s="33" t="s">
        <v>434</v>
      </c>
      <c r="H45" s="290">
        <v>0.9374575330206659</v>
      </c>
      <c r="J45" s="503"/>
      <c r="K45" s="503"/>
      <c r="L45" s="503"/>
      <c r="M45" s="503"/>
      <c r="N45" s="503"/>
      <c r="O45" s="503"/>
      <c r="P45" s="503"/>
      <c r="Q45" s="16"/>
      <c r="R45" s="16"/>
      <c r="S45" s="16"/>
      <c r="T45" s="16"/>
      <c r="U45" s="16"/>
      <c r="V45" s="16"/>
    </row>
    <row r="46" spans="2:22" ht="16.5" customHeight="1">
      <c r="B46" s="249" t="s">
        <v>428</v>
      </c>
      <c r="C46" s="33" t="s">
        <v>434</v>
      </c>
      <c r="D46" s="33" t="s">
        <v>434</v>
      </c>
      <c r="E46" s="54">
        <v>0.800297385753228</v>
      </c>
      <c r="F46" s="33" t="s">
        <v>434</v>
      </c>
      <c r="G46" s="33" t="s">
        <v>434</v>
      </c>
      <c r="H46" s="290">
        <v>0.8001723114453888</v>
      </c>
      <c r="J46" s="503"/>
      <c r="K46" s="503"/>
      <c r="L46" s="503"/>
      <c r="M46" s="503"/>
      <c r="N46" s="503"/>
      <c r="O46" s="503"/>
      <c r="P46" s="503"/>
      <c r="Q46" s="16"/>
      <c r="R46" s="16"/>
      <c r="S46" s="16"/>
      <c r="T46" s="16"/>
      <c r="U46" s="16"/>
      <c r="V46" s="16"/>
    </row>
    <row r="47" spans="2:22" ht="16.5" customHeight="1">
      <c r="B47" s="249" t="s">
        <v>429</v>
      </c>
      <c r="C47" s="54">
        <v>0.9166654975026657</v>
      </c>
      <c r="D47" s="54">
        <v>0.916663181666109</v>
      </c>
      <c r="E47" s="54">
        <v>0.7988330281215015</v>
      </c>
      <c r="F47" s="54">
        <v>0.9521475256769334</v>
      </c>
      <c r="G47" s="33" t="s">
        <v>434</v>
      </c>
      <c r="H47" s="290">
        <v>0.8418017235683339</v>
      </c>
      <c r="J47" s="503"/>
      <c r="K47" s="503"/>
      <c r="L47" s="503"/>
      <c r="M47" s="503"/>
      <c r="N47" s="503"/>
      <c r="O47" s="503"/>
      <c r="P47" s="503"/>
      <c r="Q47" s="16"/>
      <c r="R47" s="16"/>
      <c r="S47" s="16"/>
      <c r="T47" s="16"/>
      <c r="U47" s="16"/>
      <c r="V47" s="16"/>
    </row>
    <row r="48" spans="2:22" ht="16.5" customHeight="1">
      <c r="B48" s="249" t="s">
        <v>430</v>
      </c>
      <c r="C48" s="54">
        <v>1</v>
      </c>
      <c r="D48" s="54">
        <v>1</v>
      </c>
      <c r="E48" s="54">
        <v>0.9125039032017986</v>
      </c>
      <c r="F48" s="54">
        <v>0.9308314937455688</v>
      </c>
      <c r="G48" s="33" t="s">
        <v>434</v>
      </c>
      <c r="H48" s="290">
        <v>0.9380649523131979</v>
      </c>
      <c r="J48" s="503"/>
      <c r="K48" s="503"/>
      <c r="L48" s="503"/>
      <c r="M48" s="503"/>
      <c r="N48" s="503"/>
      <c r="O48" s="503"/>
      <c r="P48" s="503"/>
      <c r="Q48" s="16"/>
      <c r="R48" s="16"/>
      <c r="S48" s="16"/>
      <c r="T48" s="16"/>
      <c r="U48" s="16"/>
      <c r="V48" s="16"/>
    </row>
    <row r="49" spans="2:22" ht="16.5" customHeight="1">
      <c r="B49" s="249" t="s">
        <v>431</v>
      </c>
      <c r="C49" s="33" t="s">
        <v>434</v>
      </c>
      <c r="D49" s="33" t="s">
        <v>434</v>
      </c>
      <c r="E49" s="54">
        <v>0.4703821484396054</v>
      </c>
      <c r="F49" s="54">
        <v>0.4418117511570739</v>
      </c>
      <c r="G49" s="33" t="s">
        <v>434</v>
      </c>
      <c r="H49" s="290">
        <v>0.44189639057430136</v>
      </c>
      <c r="J49" s="503"/>
      <c r="K49" s="503"/>
      <c r="L49" s="503"/>
      <c r="M49" s="503"/>
      <c r="N49" s="503"/>
      <c r="O49" s="503"/>
      <c r="P49" s="503"/>
      <c r="Q49" s="16"/>
      <c r="R49" s="16"/>
      <c r="S49" s="16"/>
      <c r="T49" s="16"/>
      <c r="U49" s="16"/>
      <c r="V49" s="16"/>
    </row>
    <row r="50" spans="2:22" ht="16.5" customHeight="1" thickBot="1">
      <c r="B50" s="268" t="s">
        <v>400</v>
      </c>
      <c r="C50" s="33" t="s">
        <v>434</v>
      </c>
      <c r="D50" s="33" t="s">
        <v>434</v>
      </c>
      <c r="E50" s="33" t="s">
        <v>434</v>
      </c>
      <c r="F50" s="56">
        <v>0.9939095031728041</v>
      </c>
      <c r="G50" s="33" t="s">
        <v>434</v>
      </c>
      <c r="H50" s="291">
        <v>0.9939095031728041</v>
      </c>
      <c r="J50" s="503"/>
      <c r="K50" s="503"/>
      <c r="L50" s="503"/>
      <c r="M50" s="503"/>
      <c r="N50" s="503"/>
      <c r="O50" s="503"/>
      <c r="P50" s="503"/>
      <c r="Q50" s="16"/>
      <c r="R50" s="16"/>
      <c r="S50" s="16"/>
      <c r="T50" s="16"/>
      <c r="U50" s="16"/>
      <c r="V50" s="16"/>
    </row>
    <row r="51" spans="2:22" ht="27" customHeight="1" thickBot="1" thickTop="1">
      <c r="B51" s="349" t="s">
        <v>1</v>
      </c>
      <c r="C51" s="263">
        <v>0.9908970110062791</v>
      </c>
      <c r="D51" s="263">
        <v>0.991362466080284</v>
      </c>
      <c r="E51" s="263">
        <v>0.8700505736568706</v>
      </c>
      <c r="F51" s="263">
        <v>0.8390427413487324</v>
      </c>
      <c r="G51" s="267">
        <v>0.9997899760686227</v>
      </c>
      <c r="H51" s="287">
        <v>0.8925769450751373</v>
      </c>
      <c r="J51" s="503"/>
      <c r="K51" s="503"/>
      <c r="L51" s="503"/>
      <c r="M51" s="503"/>
      <c r="N51" s="503"/>
      <c r="O51" s="503"/>
      <c r="P51" s="503"/>
      <c r="Q51" s="16"/>
      <c r="R51" s="16"/>
      <c r="S51" s="16"/>
      <c r="T51" s="16"/>
      <c r="U51" s="16"/>
      <c r="V51" s="16"/>
    </row>
    <row r="52" ht="12.75">
      <c r="I52" s="6"/>
    </row>
    <row r="53" ht="12.75">
      <c r="I53" s="6"/>
    </row>
    <row r="54" ht="12.75">
      <c r="I54" s="6"/>
    </row>
    <row r="55" ht="12.75">
      <c r="I55" s="6"/>
    </row>
    <row r="56" ht="12.75">
      <c r="I56" s="6"/>
    </row>
    <row r="57" ht="12.75">
      <c r="I57" s="6"/>
    </row>
    <row r="58" ht="12.75">
      <c r="I58" s="6"/>
    </row>
    <row r="59" ht="12.75">
      <c r="I59" s="6"/>
    </row>
    <row r="60" ht="12.75">
      <c r="I60" s="6"/>
    </row>
    <row r="61" ht="12.75">
      <c r="I61" s="6"/>
    </row>
    <row r="62" ht="12.75">
      <c r="I62" s="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0">
    <tabColor rgb="FFFBD637"/>
  </sheetPr>
  <dimension ref="A1:V28"/>
  <sheetViews>
    <sheetView showGridLines="0" zoomScale="70" zoomScaleNormal="70" zoomScalePageLayoutView="0" workbookViewId="0" topLeftCell="A10">
      <selection activeCell="N19" sqref="N19"/>
    </sheetView>
  </sheetViews>
  <sheetFormatPr defaultColWidth="9.140625" defaultRowHeight="12.75"/>
  <cols>
    <col min="1" max="1" width="1.7109375" style="6" customWidth="1"/>
    <col min="2" max="2" width="22.8515625" style="6" customWidth="1"/>
    <col min="3" max="7" width="12.28125" style="6" customWidth="1"/>
    <col min="8" max="8" width="17.7109375" style="6" customWidth="1"/>
    <col min="9" max="9" width="9.140625" style="10" customWidth="1"/>
    <col min="10" max="11" width="10.7109375" style="6" customWidth="1"/>
    <col min="12" max="16384" width="9.140625" style="6" customWidth="1"/>
  </cols>
  <sheetData>
    <row r="1" spans="1:16" ht="19.5" thickBot="1" thickTop="1">
      <c r="A1" s="7"/>
      <c r="B1" s="2" t="s">
        <v>53</v>
      </c>
      <c r="D1" s="601"/>
      <c r="E1" s="601"/>
      <c r="F1" s="601"/>
      <c r="G1" s="601"/>
      <c r="H1" s="601"/>
      <c r="I1" s="602"/>
      <c r="J1" s="607" t="s">
        <v>180</v>
      </c>
      <c r="K1" s="608"/>
      <c r="L1" s="601"/>
      <c r="M1" s="601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211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9" ht="11.25" customHeight="1" thickBot="1">
      <c r="A6" s="7"/>
      <c r="F6" s="574"/>
      <c r="H6" s="15" t="s">
        <v>88</v>
      </c>
      <c r="I6" s="20"/>
    </row>
    <row r="7" spans="1:9" ht="72" customHeight="1" thickBot="1">
      <c r="A7" s="7"/>
      <c r="B7" s="318" t="s">
        <v>0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9" ht="18" customHeight="1" thickTop="1">
      <c r="A8" s="7"/>
      <c r="B8" s="348" t="s">
        <v>81</v>
      </c>
      <c r="C8" s="59">
        <v>111549.73</v>
      </c>
      <c r="D8" s="59">
        <v>21813.03</v>
      </c>
      <c r="E8" s="59">
        <v>133285.54</v>
      </c>
      <c r="F8" s="333">
        <v>0.35999999998603016</v>
      </c>
      <c r="G8" s="580">
        <v>3217.62</v>
      </c>
      <c r="H8" s="609">
        <v>269866.28</v>
      </c>
      <c r="I8" s="123"/>
    </row>
    <row r="9" spans="1:9" ht="18" customHeight="1">
      <c r="A9" s="7"/>
      <c r="B9" s="249" t="s">
        <v>82</v>
      </c>
      <c r="C9" s="59">
        <v>48760.45</v>
      </c>
      <c r="D9" s="59">
        <v>13056</v>
      </c>
      <c r="E9" s="59">
        <v>50393.81</v>
      </c>
      <c r="F9" s="333">
        <v>0</v>
      </c>
      <c r="G9" s="580">
        <v>0</v>
      </c>
      <c r="H9" s="609">
        <v>112210.26</v>
      </c>
      <c r="I9" s="123"/>
    </row>
    <row r="10" spans="1:9" ht="18" customHeight="1">
      <c r="A10" s="7"/>
      <c r="B10" s="249" t="s">
        <v>83</v>
      </c>
      <c r="C10" s="59">
        <v>177337.81</v>
      </c>
      <c r="D10" s="59">
        <v>43637.84</v>
      </c>
      <c r="E10" s="59">
        <v>194641.84</v>
      </c>
      <c r="F10" s="333">
        <v>111765.68</v>
      </c>
      <c r="G10" s="580">
        <v>3085.569999999949</v>
      </c>
      <c r="H10" s="609">
        <v>530468.74</v>
      </c>
      <c r="I10" s="123"/>
    </row>
    <row r="11" spans="1:9" ht="18" customHeight="1">
      <c r="A11" s="7"/>
      <c r="B11" s="249" t="s">
        <v>84</v>
      </c>
      <c r="C11" s="59">
        <v>59908.33</v>
      </c>
      <c r="D11" s="59">
        <v>15695.6</v>
      </c>
      <c r="E11" s="59">
        <v>118836.28</v>
      </c>
      <c r="F11" s="333">
        <v>145545.74</v>
      </c>
      <c r="G11" s="580">
        <v>-0.010000000067520887</v>
      </c>
      <c r="H11" s="609">
        <v>339985.94</v>
      </c>
      <c r="I11" s="123"/>
    </row>
    <row r="12" spans="1:9" ht="18" customHeight="1">
      <c r="A12" s="7"/>
      <c r="B12" s="249" t="s">
        <v>85</v>
      </c>
      <c r="C12" s="59">
        <v>1475.33</v>
      </c>
      <c r="D12" s="59">
        <v>543.3</v>
      </c>
      <c r="E12" s="59">
        <v>170996.53</v>
      </c>
      <c r="F12" s="333">
        <v>57876.81</v>
      </c>
      <c r="G12" s="580">
        <v>213.98000000001048</v>
      </c>
      <c r="H12" s="609">
        <v>231105.95</v>
      </c>
      <c r="I12" s="123"/>
    </row>
    <row r="13" spans="1:9" ht="18" customHeight="1">
      <c r="A13" s="7"/>
      <c r="B13" s="249" t="s">
        <v>86</v>
      </c>
      <c r="C13" s="59">
        <v>0</v>
      </c>
      <c r="D13" s="59">
        <v>0</v>
      </c>
      <c r="E13" s="59">
        <v>181293.55</v>
      </c>
      <c r="F13" s="333">
        <v>43272.23</v>
      </c>
      <c r="G13" s="580">
        <v>1018.84</v>
      </c>
      <c r="H13" s="609">
        <v>225584.62</v>
      </c>
      <c r="I13" s="123"/>
    </row>
    <row r="14" spans="1:9" ht="18" customHeight="1" thickBot="1">
      <c r="A14" s="7"/>
      <c r="B14" s="268" t="s">
        <v>87</v>
      </c>
      <c r="C14" s="62">
        <v>0</v>
      </c>
      <c r="D14" s="64">
        <v>0</v>
      </c>
      <c r="E14" s="64">
        <v>169315.39</v>
      </c>
      <c r="F14" s="582">
        <v>11454.09</v>
      </c>
      <c r="G14" s="583">
        <v>1270.6699999999837</v>
      </c>
      <c r="H14" s="610">
        <v>182040.15</v>
      </c>
      <c r="I14" s="123"/>
    </row>
    <row r="15" spans="1:9" ht="27" customHeight="1" thickBot="1" thickTop="1">
      <c r="A15" s="7"/>
      <c r="B15" s="323" t="s">
        <v>1</v>
      </c>
      <c r="C15" s="281">
        <v>399031.65</v>
      </c>
      <c r="D15" s="281">
        <v>94745.77</v>
      </c>
      <c r="E15" s="281">
        <v>1018762.94</v>
      </c>
      <c r="F15" s="335">
        <v>369914.91</v>
      </c>
      <c r="G15" s="611">
        <v>8806.669999999867</v>
      </c>
      <c r="H15" s="612">
        <v>1891261.94</v>
      </c>
      <c r="I15" s="124"/>
    </row>
    <row r="16" spans="1:9" ht="12" customHeight="1">
      <c r="A16" s="7"/>
      <c r="B16" s="7"/>
      <c r="C16" s="17"/>
      <c r="D16" s="17"/>
      <c r="E16" s="17"/>
      <c r="F16" s="613"/>
      <c r="G16" s="613"/>
      <c r="H16" s="613"/>
      <c r="I16" s="17"/>
    </row>
    <row r="17" spans="1:8" ht="15" customHeight="1">
      <c r="A17" s="7"/>
      <c r="B17" s="5" t="s">
        <v>57</v>
      </c>
      <c r="C17" s="10"/>
      <c r="D17" s="10"/>
      <c r="E17" s="10"/>
      <c r="F17" s="575"/>
      <c r="G17" s="575"/>
      <c r="H17" s="575"/>
    </row>
    <row r="18" spans="1:9" ht="11.25" customHeight="1" thickBot="1">
      <c r="A18" s="7"/>
      <c r="B18" s="3"/>
      <c r="C18" s="3"/>
      <c r="G18" s="21"/>
      <c r="H18" s="21" t="s">
        <v>111</v>
      </c>
      <c r="I18" s="20"/>
    </row>
    <row r="19" spans="1:9" ht="72" customHeight="1" thickBot="1">
      <c r="A19" s="7"/>
      <c r="B19" s="318" t="s">
        <v>0</v>
      </c>
      <c r="C19" s="319" t="s">
        <v>155</v>
      </c>
      <c r="D19" s="343" t="s">
        <v>55</v>
      </c>
      <c r="E19" s="343" t="s">
        <v>34</v>
      </c>
      <c r="F19" s="343" t="s">
        <v>119</v>
      </c>
      <c r="G19" s="320" t="s">
        <v>54</v>
      </c>
      <c r="H19" s="247" t="s">
        <v>286</v>
      </c>
      <c r="I19" s="118"/>
    </row>
    <row r="20" spans="1:22" ht="18" customHeight="1" thickTop="1">
      <c r="A20" s="7"/>
      <c r="B20" s="348" t="s">
        <v>81</v>
      </c>
      <c r="C20" s="54">
        <v>1</v>
      </c>
      <c r="D20" s="54">
        <v>1</v>
      </c>
      <c r="E20" s="54">
        <v>0.9578077634393642</v>
      </c>
      <c r="F20" s="33" t="s">
        <v>434</v>
      </c>
      <c r="G20" s="621">
        <v>1</v>
      </c>
      <c r="H20" s="614">
        <v>0.9787067865458475</v>
      </c>
      <c r="I20" s="119"/>
      <c r="Q20" s="16"/>
      <c r="R20" s="16"/>
      <c r="S20" s="16"/>
      <c r="T20" s="16"/>
      <c r="U20" s="16"/>
      <c r="V20" s="16"/>
    </row>
    <row r="21" spans="1:22" ht="18" customHeight="1">
      <c r="A21" s="7"/>
      <c r="B21" s="249" t="s">
        <v>82</v>
      </c>
      <c r="C21" s="54">
        <v>1</v>
      </c>
      <c r="D21" s="54">
        <v>1</v>
      </c>
      <c r="E21" s="54">
        <v>0.9206010143930995</v>
      </c>
      <c r="F21" s="33" t="s">
        <v>434</v>
      </c>
      <c r="G21" s="33" t="s">
        <v>434</v>
      </c>
      <c r="H21" s="614">
        <v>0.9627106423335344</v>
      </c>
      <c r="I21" s="119"/>
      <c r="Q21" s="16"/>
      <c r="R21" s="16"/>
      <c r="S21" s="16"/>
      <c r="T21" s="16"/>
      <c r="U21" s="16"/>
      <c r="V21" s="16"/>
    </row>
    <row r="22" spans="1:22" ht="18" customHeight="1">
      <c r="A22" s="7"/>
      <c r="B22" s="249" t="s">
        <v>83</v>
      </c>
      <c r="C22" s="54">
        <v>0.9854554887197738</v>
      </c>
      <c r="D22" s="54">
        <v>0.9880242544338198</v>
      </c>
      <c r="E22" s="54">
        <v>0.8027530242147517</v>
      </c>
      <c r="F22" s="586">
        <v>0.9999176917031805</v>
      </c>
      <c r="G22" s="615">
        <v>1.0000032409027513</v>
      </c>
      <c r="H22" s="614">
        <v>0.9123200353433486</v>
      </c>
      <c r="I22" s="119"/>
      <c r="Q22" s="16"/>
      <c r="R22" s="16"/>
      <c r="S22" s="16"/>
      <c r="T22" s="16"/>
      <c r="U22" s="16"/>
      <c r="V22" s="16"/>
    </row>
    <row r="23" spans="1:22" ht="18" customHeight="1">
      <c r="A23" s="7"/>
      <c r="B23" s="249" t="s">
        <v>84</v>
      </c>
      <c r="C23" s="54">
        <v>0.9863148498276906</v>
      </c>
      <c r="D23" s="54">
        <v>0.9814559133975649</v>
      </c>
      <c r="E23" s="54">
        <v>0.8359990018911869</v>
      </c>
      <c r="F23" s="586">
        <v>0.6749474390455468</v>
      </c>
      <c r="G23" s="33" t="s">
        <v>434</v>
      </c>
      <c r="H23" s="614">
        <v>0.7824390854611858</v>
      </c>
      <c r="I23" s="119"/>
      <c r="Q23" s="16"/>
      <c r="R23" s="16"/>
      <c r="S23" s="16"/>
      <c r="T23" s="16"/>
      <c r="U23" s="16"/>
      <c r="V23" s="16"/>
    </row>
    <row r="24" spans="1:22" ht="18" customHeight="1">
      <c r="A24" s="7"/>
      <c r="B24" s="249" t="s">
        <v>85</v>
      </c>
      <c r="C24" s="54">
        <v>0.8716920040886504</v>
      </c>
      <c r="D24" s="54">
        <v>1</v>
      </c>
      <c r="E24" s="54">
        <v>0.8582776206997473</v>
      </c>
      <c r="F24" s="586">
        <v>0.998121951080706</v>
      </c>
      <c r="G24" s="615">
        <v>1</v>
      </c>
      <c r="H24" s="614">
        <v>0.8900066381001531</v>
      </c>
      <c r="I24" s="119"/>
      <c r="Q24" s="16"/>
      <c r="R24" s="16"/>
      <c r="S24" s="16"/>
      <c r="T24" s="16"/>
      <c r="U24" s="16"/>
      <c r="V24" s="16"/>
    </row>
    <row r="25" spans="1:22" ht="18" customHeight="1">
      <c r="A25" s="7"/>
      <c r="B25" s="249" t="s">
        <v>86</v>
      </c>
      <c r="C25" s="33" t="s">
        <v>434</v>
      </c>
      <c r="D25" s="33" t="s">
        <v>434</v>
      </c>
      <c r="E25" s="54">
        <v>0.8627663070774957</v>
      </c>
      <c r="F25" s="586">
        <v>0.9909654350198805</v>
      </c>
      <c r="G25" s="615">
        <v>0.9996075507240746</v>
      </c>
      <c r="H25" s="614">
        <v>0.8852825554638294</v>
      </c>
      <c r="I25" s="119"/>
      <c r="Q25" s="16"/>
      <c r="R25" s="16"/>
      <c r="S25" s="16"/>
      <c r="T25" s="16"/>
      <c r="U25" s="16"/>
      <c r="V25" s="16"/>
    </row>
    <row r="26" spans="1:22" ht="18" customHeight="1" thickBot="1">
      <c r="A26" s="7"/>
      <c r="B26" s="268" t="s">
        <v>87</v>
      </c>
      <c r="C26" s="33" t="s">
        <v>434</v>
      </c>
      <c r="D26" s="33" t="s">
        <v>434</v>
      </c>
      <c r="E26" s="56">
        <v>0.924981327236842</v>
      </c>
      <c r="F26" s="588">
        <v>0.9699055590038161</v>
      </c>
      <c r="G26" s="616">
        <v>0.9988366151790193</v>
      </c>
      <c r="H26" s="617">
        <v>0.9281653911456235</v>
      </c>
      <c r="I26" s="119"/>
      <c r="Q26" s="16"/>
      <c r="R26" s="16"/>
      <c r="S26" s="16"/>
      <c r="T26" s="16"/>
      <c r="U26" s="16"/>
      <c r="V26" s="16"/>
    </row>
    <row r="27" spans="1:22" ht="27" customHeight="1" thickBot="1" thickTop="1">
      <c r="A27" s="7"/>
      <c r="B27" s="323" t="s">
        <v>1</v>
      </c>
      <c r="C27" s="263">
        <v>0.9908970110062792</v>
      </c>
      <c r="D27" s="263">
        <v>0.9913625707142504</v>
      </c>
      <c r="E27" s="263">
        <v>0.8700505725470682</v>
      </c>
      <c r="F27" s="618">
        <v>0.8390427867128288</v>
      </c>
      <c r="G27" s="619">
        <v>0.9997865710020191</v>
      </c>
      <c r="H27" s="620">
        <v>0.8925769460890988</v>
      </c>
      <c r="I27" s="120"/>
      <c r="Q27" s="16"/>
      <c r="R27" s="16"/>
      <c r="S27" s="16"/>
      <c r="T27" s="16"/>
      <c r="U27" s="16"/>
      <c r="V27" s="16"/>
    </row>
    <row r="28" spans="6:8" ht="15" customHeight="1">
      <c r="F28" s="574"/>
      <c r="G28" s="574"/>
      <c r="H28" s="574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1">
    <tabColor rgb="FFFBD637"/>
  </sheetPr>
  <dimension ref="A1:V47"/>
  <sheetViews>
    <sheetView showGridLines="0" zoomScale="90" zoomScaleNormal="90" zoomScalePageLayoutView="0" workbookViewId="0" topLeftCell="A10">
      <selection activeCell="G48" sqref="G48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7" width="12.7109375" style="6" customWidth="1"/>
    <col min="8" max="8" width="15.8515625" style="6" customWidth="1"/>
    <col min="9" max="9" width="7.7109375" style="10" customWidth="1"/>
    <col min="10" max="11" width="10.57421875" style="6" customWidth="1"/>
    <col min="12" max="12" width="11.7109375" style="6" bestFit="1" customWidth="1"/>
    <col min="13" max="13" width="10.421875" style="6" bestFit="1" customWidth="1"/>
    <col min="14" max="14" width="9.140625" style="6" customWidth="1"/>
    <col min="15" max="15" width="11.7109375" style="6" bestFit="1" customWidth="1"/>
    <col min="16" max="16384" width="9.140625" style="6" customWidth="1"/>
  </cols>
  <sheetData>
    <row r="1" spans="1:16" ht="19.5" thickBot="1" thickTop="1">
      <c r="A1" s="7"/>
      <c r="B1" s="2" t="s">
        <v>53</v>
      </c>
      <c r="D1" s="601"/>
      <c r="E1" s="601"/>
      <c r="F1" s="601"/>
      <c r="G1" s="601"/>
      <c r="H1" s="601"/>
      <c r="I1" s="602"/>
      <c r="J1" s="607" t="s">
        <v>180</v>
      </c>
      <c r="K1" s="608"/>
      <c r="L1" s="601"/>
      <c r="M1" s="601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213</v>
      </c>
    </row>
    <row r="4" spans="1:6" ht="6" customHeight="1">
      <c r="A4" s="7"/>
      <c r="B4" s="3"/>
      <c r="F4" s="11"/>
    </row>
    <row r="5" spans="1:2" ht="15" customHeight="1">
      <c r="A5" s="7"/>
      <c r="B5" s="4" t="s">
        <v>61</v>
      </c>
    </row>
    <row r="6" spans="1:9" ht="11.25" customHeight="1" thickBot="1">
      <c r="A6" s="7"/>
      <c r="H6" s="15" t="s">
        <v>88</v>
      </c>
      <c r="I6" s="20"/>
    </row>
    <row r="7" spans="1:9" ht="60" customHeight="1" thickBot="1">
      <c r="A7" s="7"/>
      <c r="B7" s="244" t="s">
        <v>2</v>
      </c>
      <c r="C7" s="319" t="s">
        <v>155</v>
      </c>
      <c r="D7" s="343" t="s">
        <v>55</v>
      </c>
      <c r="E7" s="343" t="s">
        <v>34</v>
      </c>
      <c r="F7" s="343" t="s">
        <v>119</v>
      </c>
      <c r="G7" s="320" t="s">
        <v>54</v>
      </c>
      <c r="H7" s="247" t="s">
        <v>286</v>
      </c>
      <c r="I7" s="118"/>
    </row>
    <row r="8" spans="1:9" ht="18" customHeight="1" thickTop="1">
      <c r="A8" s="7"/>
      <c r="B8" s="248" t="s">
        <v>89</v>
      </c>
      <c r="C8" s="59">
        <v>399031.65</v>
      </c>
      <c r="D8" s="59">
        <v>94745.77</v>
      </c>
      <c r="E8" s="59">
        <v>1018762.94</v>
      </c>
      <c r="F8" s="59">
        <v>369914.91</v>
      </c>
      <c r="G8" s="65">
        <v>8806.669999999867</v>
      </c>
      <c r="H8" s="288">
        <v>1891261.94</v>
      </c>
      <c r="I8" s="123"/>
    </row>
    <row r="9" spans="1:9" ht="18" customHeight="1">
      <c r="A9" s="7"/>
      <c r="B9" s="249" t="s">
        <v>90</v>
      </c>
      <c r="C9" s="59">
        <v>325712.72</v>
      </c>
      <c r="D9" s="59">
        <v>95766.17</v>
      </c>
      <c r="E9" s="59">
        <v>0</v>
      </c>
      <c r="F9" s="59">
        <v>304.58</v>
      </c>
      <c r="G9" s="61">
        <v>-0.009999999951105565</v>
      </c>
      <c r="H9" s="288">
        <v>421783.46</v>
      </c>
      <c r="I9" s="123"/>
    </row>
    <row r="10" spans="1:9" ht="18" customHeight="1">
      <c r="A10" s="7"/>
      <c r="B10" s="249" t="s">
        <v>91</v>
      </c>
      <c r="C10" s="59">
        <v>6140935.42</v>
      </c>
      <c r="D10" s="59">
        <v>1502791.06</v>
      </c>
      <c r="E10" s="59">
        <v>0</v>
      </c>
      <c r="F10" s="59">
        <v>337103.6</v>
      </c>
      <c r="G10" s="61">
        <v>-25.799999999813735</v>
      </c>
      <c r="H10" s="288">
        <v>7980804.28</v>
      </c>
      <c r="I10" s="123"/>
    </row>
    <row r="11" spans="1:9" ht="18" customHeight="1">
      <c r="A11" s="7"/>
      <c r="B11" s="249" t="s">
        <v>99</v>
      </c>
      <c r="C11" s="59">
        <v>19499.66</v>
      </c>
      <c r="D11" s="59">
        <v>4456.6</v>
      </c>
      <c r="E11" s="59">
        <v>0</v>
      </c>
      <c r="F11" s="59">
        <v>0</v>
      </c>
      <c r="G11" s="61">
        <v>0</v>
      </c>
      <c r="H11" s="288">
        <v>23956.26</v>
      </c>
      <c r="I11" s="123"/>
    </row>
    <row r="12" spans="1:9" ht="18" customHeight="1" thickBot="1">
      <c r="A12" s="7"/>
      <c r="B12" s="250" t="s">
        <v>100</v>
      </c>
      <c r="C12" s="62">
        <v>0</v>
      </c>
      <c r="D12" s="64">
        <v>26999.77</v>
      </c>
      <c r="E12" s="64">
        <v>0</v>
      </c>
      <c r="F12" s="64">
        <v>759039.03</v>
      </c>
      <c r="G12" s="63">
        <v>0</v>
      </c>
      <c r="H12" s="289">
        <v>786038.8</v>
      </c>
      <c r="I12" s="123"/>
    </row>
    <row r="13" spans="1:9" ht="27" customHeight="1" thickBot="1" thickTop="1">
      <c r="A13" s="7"/>
      <c r="B13" s="323" t="s">
        <v>92</v>
      </c>
      <c r="C13" s="281">
        <v>6885179.45</v>
      </c>
      <c r="D13" s="281">
        <v>1724759.37</v>
      </c>
      <c r="E13" s="281">
        <v>1018762.94</v>
      </c>
      <c r="F13" s="281">
        <v>1466362.12</v>
      </c>
      <c r="G13" s="282">
        <v>8780.860000000102</v>
      </c>
      <c r="H13" s="286">
        <v>11103844.74</v>
      </c>
      <c r="I13" s="124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50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G16" s="21"/>
      <c r="H16" s="21" t="s">
        <v>111</v>
      </c>
      <c r="I16" s="20"/>
    </row>
    <row r="17" spans="1:9" ht="60" customHeight="1" thickBot="1">
      <c r="A17" s="7"/>
      <c r="B17" s="244" t="s">
        <v>2</v>
      </c>
      <c r="C17" s="319" t="s">
        <v>155</v>
      </c>
      <c r="D17" s="343" t="s">
        <v>55</v>
      </c>
      <c r="E17" s="343" t="s">
        <v>34</v>
      </c>
      <c r="F17" s="343" t="s">
        <v>119</v>
      </c>
      <c r="G17" s="320" t="s">
        <v>54</v>
      </c>
      <c r="H17" s="247" t="s">
        <v>286</v>
      </c>
      <c r="I17" s="118"/>
    </row>
    <row r="18" spans="1:22" ht="18" customHeight="1" thickTop="1">
      <c r="A18" s="7"/>
      <c r="B18" s="248" t="s">
        <v>89</v>
      </c>
      <c r="C18" s="54">
        <v>0.9908970110062792</v>
      </c>
      <c r="D18" s="54">
        <v>0.9913625707142504</v>
      </c>
      <c r="E18" s="54">
        <v>0.8700505725470682</v>
      </c>
      <c r="F18" s="54">
        <v>0.8390427867128288</v>
      </c>
      <c r="G18" s="60">
        <v>0.9997865710020191</v>
      </c>
      <c r="H18" s="264">
        <v>0.8925769460890988</v>
      </c>
      <c r="I18" s="119"/>
      <c r="J18" s="503"/>
      <c r="K18" s="503"/>
      <c r="L18" s="503"/>
      <c r="M18" s="503"/>
      <c r="N18" s="503"/>
      <c r="O18" s="503"/>
      <c r="Q18" s="16"/>
      <c r="R18" s="16"/>
      <c r="S18" s="16"/>
      <c r="T18" s="16"/>
      <c r="U18" s="16"/>
      <c r="V18" s="16"/>
    </row>
    <row r="19" spans="1:22" ht="18" customHeight="1">
      <c r="A19" s="7"/>
      <c r="B19" s="249" t="s">
        <v>90</v>
      </c>
      <c r="C19" s="54">
        <v>0.989159093937715</v>
      </c>
      <c r="D19" s="54">
        <v>0.9875175145199857</v>
      </c>
      <c r="E19" s="33" t="s">
        <v>434</v>
      </c>
      <c r="F19" s="54">
        <v>1</v>
      </c>
      <c r="G19" s="33" t="s">
        <v>434</v>
      </c>
      <c r="H19" s="264">
        <v>0.9887936080824505</v>
      </c>
      <c r="I19" s="119"/>
      <c r="J19" s="503"/>
      <c r="K19" s="503"/>
      <c r="L19" s="503"/>
      <c r="M19" s="503"/>
      <c r="N19" s="503"/>
      <c r="O19" s="503"/>
      <c r="Q19" s="16"/>
      <c r="R19" s="16"/>
      <c r="S19" s="16"/>
      <c r="T19" s="16"/>
      <c r="U19" s="16"/>
      <c r="V19" s="16"/>
    </row>
    <row r="20" spans="1:22" ht="18" customHeight="1">
      <c r="A20" s="7"/>
      <c r="B20" s="249" t="s">
        <v>91</v>
      </c>
      <c r="C20" s="54">
        <v>0.9799118526748678</v>
      </c>
      <c r="D20" s="54">
        <v>0.97174669759833</v>
      </c>
      <c r="E20" s="33" t="s">
        <v>434</v>
      </c>
      <c r="F20" s="54">
        <v>0.9950362067110002</v>
      </c>
      <c r="G20" s="55">
        <v>1</v>
      </c>
      <c r="H20" s="264">
        <v>0.9789913629917019</v>
      </c>
      <c r="I20" s="119"/>
      <c r="J20" s="503"/>
      <c r="K20" s="503"/>
      <c r="L20" s="503"/>
      <c r="M20" s="503"/>
      <c r="N20" s="503"/>
      <c r="O20" s="503"/>
      <c r="Q20" s="16"/>
      <c r="R20" s="16"/>
      <c r="S20" s="16"/>
      <c r="T20" s="16"/>
      <c r="U20" s="16"/>
      <c r="V20" s="16"/>
    </row>
    <row r="21" spans="1:22" ht="18" customHeight="1">
      <c r="A21" s="7"/>
      <c r="B21" s="249" t="s">
        <v>99</v>
      </c>
      <c r="C21" s="54">
        <v>1</v>
      </c>
      <c r="D21" s="54">
        <v>1</v>
      </c>
      <c r="E21" s="33" t="s">
        <v>434</v>
      </c>
      <c r="F21" s="33" t="s">
        <v>434</v>
      </c>
      <c r="G21" s="33" t="s">
        <v>434</v>
      </c>
      <c r="H21" s="264">
        <v>1</v>
      </c>
      <c r="I21" s="119"/>
      <c r="J21" s="503"/>
      <c r="K21" s="503"/>
      <c r="L21" s="503"/>
      <c r="M21" s="503"/>
      <c r="N21" s="503"/>
      <c r="O21" s="503"/>
      <c r="Q21" s="16"/>
      <c r="R21" s="16"/>
      <c r="S21" s="16"/>
      <c r="T21" s="16"/>
      <c r="U21" s="16"/>
      <c r="V21" s="16"/>
    </row>
    <row r="22" spans="1:22" ht="18" customHeight="1" thickBot="1">
      <c r="A22" s="7"/>
      <c r="B22" s="250" t="s">
        <v>100</v>
      </c>
      <c r="C22" s="33" t="s">
        <v>434</v>
      </c>
      <c r="D22" s="56">
        <v>0.9228068880260001</v>
      </c>
      <c r="E22" s="33" t="s">
        <v>434</v>
      </c>
      <c r="F22" s="56">
        <v>1</v>
      </c>
      <c r="G22" s="33" t="s">
        <v>434</v>
      </c>
      <c r="H22" s="265">
        <v>0.9971349135847649</v>
      </c>
      <c r="I22" s="119"/>
      <c r="J22" s="503"/>
      <c r="K22" s="503"/>
      <c r="L22" s="503"/>
      <c r="M22" s="503"/>
      <c r="N22" s="503"/>
      <c r="O22" s="503"/>
      <c r="Q22" s="16"/>
      <c r="R22" s="16"/>
      <c r="S22" s="16"/>
      <c r="T22" s="16"/>
      <c r="U22" s="16"/>
      <c r="V22" s="16"/>
    </row>
    <row r="23" spans="1:9" ht="27" customHeight="1" thickBot="1" thickTop="1">
      <c r="A23" s="7"/>
      <c r="B23" s="323" t="s">
        <v>92</v>
      </c>
      <c r="C23" s="263">
        <v>0.9810318328183061</v>
      </c>
      <c r="D23" s="263">
        <v>0.972930246343077</v>
      </c>
      <c r="E23" s="263">
        <v>0.8700505725470682</v>
      </c>
      <c r="F23" s="263">
        <v>0.9527980836671894</v>
      </c>
      <c r="G23" s="267">
        <v>0.9997848054424735</v>
      </c>
      <c r="H23" s="266">
        <v>0.9647326383782053</v>
      </c>
      <c r="I23" s="120"/>
    </row>
    <row r="24" ht="18" customHeight="1"/>
    <row r="25" ht="18">
      <c r="B25" s="2" t="s">
        <v>212</v>
      </c>
    </row>
    <row r="26" ht="6" customHeight="1">
      <c r="B26" s="3"/>
    </row>
    <row r="27" ht="15" customHeight="1">
      <c r="B27" s="4" t="s">
        <v>61</v>
      </c>
    </row>
    <row r="28" ht="11.25" customHeight="1" thickBot="1">
      <c r="H28" s="15" t="s">
        <v>88</v>
      </c>
    </row>
    <row r="29" spans="2:8" ht="60" customHeight="1" thickBot="1">
      <c r="B29" s="318" t="s">
        <v>24</v>
      </c>
      <c r="C29" s="319" t="s">
        <v>155</v>
      </c>
      <c r="D29" s="343" t="s">
        <v>55</v>
      </c>
      <c r="E29" s="343" t="s">
        <v>34</v>
      </c>
      <c r="F29" s="343" t="s">
        <v>119</v>
      </c>
      <c r="G29" s="320" t="s">
        <v>54</v>
      </c>
      <c r="H29" s="247" t="s">
        <v>286</v>
      </c>
    </row>
    <row r="30" spans="2:8" ht="18" customHeight="1" thickTop="1">
      <c r="B30" s="248" t="s">
        <v>21</v>
      </c>
      <c r="C30" s="59">
        <v>399031.65</v>
      </c>
      <c r="D30" s="59">
        <v>94745.76</v>
      </c>
      <c r="E30" s="59">
        <v>938881.52</v>
      </c>
      <c r="F30" s="59">
        <v>369888.68</v>
      </c>
      <c r="G30" s="65">
        <v>8806.66999999994</v>
      </c>
      <c r="H30" s="288">
        <v>1811354.28</v>
      </c>
    </row>
    <row r="31" spans="2:8" ht="18" customHeight="1">
      <c r="B31" s="249" t="s">
        <v>22</v>
      </c>
      <c r="C31" s="59">
        <v>0</v>
      </c>
      <c r="D31" s="59">
        <v>0</v>
      </c>
      <c r="E31" s="59">
        <v>48230.05</v>
      </c>
      <c r="F31" s="59">
        <v>0</v>
      </c>
      <c r="G31" s="61">
        <v>0</v>
      </c>
      <c r="H31" s="288">
        <v>48230.05</v>
      </c>
    </row>
    <row r="32" spans="2:8" ht="18" customHeight="1" thickBot="1">
      <c r="B32" s="268" t="s">
        <v>23</v>
      </c>
      <c r="C32" s="62">
        <v>0</v>
      </c>
      <c r="D32" s="64">
        <v>0</v>
      </c>
      <c r="E32" s="64">
        <v>31651.38</v>
      </c>
      <c r="F32" s="64">
        <v>26.209999999999127</v>
      </c>
      <c r="G32" s="63">
        <v>0</v>
      </c>
      <c r="H32" s="289">
        <v>31677.59</v>
      </c>
    </row>
    <row r="33" spans="2:8" ht="27" customHeight="1" thickBot="1" thickTop="1">
      <c r="B33" s="323" t="s">
        <v>1</v>
      </c>
      <c r="C33" s="281">
        <v>399031.65</v>
      </c>
      <c r="D33" s="281">
        <v>94745.76</v>
      </c>
      <c r="E33" s="281">
        <v>1018762.95</v>
      </c>
      <c r="F33" s="281">
        <v>369914.89</v>
      </c>
      <c r="G33" s="282">
        <v>8806.66999999994</v>
      </c>
      <c r="H33" s="286">
        <v>1891261.92</v>
      </c>
    </row>
    <row r="34" spans="2:8" ht="12.75">
      <c r="B34" s="7"/>
      <c r="C34" s="17"/>
      <c r="D34" s="17"/>
      <c r="E34" s="17"/>
      <c r="F34" s="17"/>
      <c r="G34" s="17"/>
      <c r="H34" s="17"/>
    </row>
    <row r="35" spans="2:8" ht="15.75">
      <c r="B35" s="5" t="s">
        <v>58</v>
      </c>
      <c r="C35" s="10"/>
      <c r="D35" s="10"/>
      <c r="E35" s="10"/>
      <c r="F35" s="10"/>
      <c r="G35" s="10"/>
      <c r="H35" s="10"/>
    </row>
    <row r="36" spans="2:12" ht="16.5" thickBot="1">
      <c r="B36" s="3"/>
      <c r="C36" s="3"/>
      <c r="G36" s="21"/>
      <c r="H36" s="21" t="s">
        <v>111</v>
      </c>
      <c r="J36" s="10"/>
      <c r="K36" s="10"/>
      <c r="L36" s="10"/>
    </row>
    <row r="37" spans="2:12" ht="60" customHeight="1" thickBot="1">
      <c r="B37" s="318" t="s">
        <v>24</v>
      </c>
      <c r="C37" s="319" t="s">
        <v>155</v>
      </c>
      <c r="D37" s="343" t="s">
        <v>55</v>
      </c>
      <c r="E37" s="343" t="s">
        <v>34</v>
      </c>
      <c r="F37" s="343" t="s">
        <v>119</v>
      </c>
      <c r="G37" s="320" t="s">
        <v>54</v>
      </c>
      <c r="H37" s="247" t="s">
        <v>286</v>
      </c>
      <c r="J37" s="649"/>
      <c r="K37" s="649"/>
      <c r="L37" s="649"/>
    </row>
    <row r="38" spans="2:22" ht="18" customHeight="1" thickTop="1">
      <c r="B38" s="248" t="s">
        <v>21</v>
      </c>
      <c r="C38" s="54">
        <f>C30/'Anexo 2.17. -2.18.'!C30</f>
        <v>0.9908970110062791</v>
      </c>
      <c r="D38" s="54">
        <f>D30/'Anexo 2.17. -2.18.'!D30</f>
        <v>0.991362466080284</v>
      </c>
      <c r="E38" s="54">
        <f>E30/'Anexo 2.17. -2.18.'!E30</f>
        <v>0.8718421587894192</v>
      </c>
      <c r="F38" s="54">
        <f>F30/'Anexo 2.17. -2.18.'!F30</f>
        <v>0.8390511005697602</v>
      </c>
      <c r="G38" s="60">
        <f>G30/'Anexo 2.17. -2.18.'!G30</f>
        <v>0.9997899760686227</v>
      </c>
      <c r="H38" s="264">
        <f>H30/'Anexo 2.17. -2.18.'!H30</f>
        <v>0.8945786572384106</v>
      </c>
      <c r="J38" s="650"/>
      <c r="K38" s="650"/>
      <c r="L38" s="650"/>
      <c r="M38" s="650"/>
      <c r="N38" s="650"/>
      <c r="O38" s="650"/>
      <c r="P38" s="503"/>
      <c r="Q38" s="16"/>
      <c r="R38" s="16"/>
      <c r="S38" s="16"/>
      <c r="T38" s="16"/>
      <c r="U38" s="16"/>
      <c r="V38" s="16"/>
    </row>
    <row r="39" spans="2:22" ht="18" customHeight="1">
      <c r="B39" s="249" t="s">
        <v>22</v>
      </c>
      <c r="C39" s="33" t="s">
        <v>434</v>
      </c>
      <c r="D39" s="33" t="s">
        <v>434</v>
      </c>
      <c r="E39" s="54">
        <f>E31/'Anexo 2.17. -2.18.'!E31</f>
        <v>0.800297385753228</v>
      </c>
      <c r="F39" s="33" t="s">
        <v>434</v>
      </c>
      <c r="G39" s="33" t="s">
        <v>434</v>
      </c>
      <c r="H39" s="264">
        <f>H31/'Anexo 2.17. -2.18.'!H31</f>
        <v>0.8001723114453888</v>
      </c>
      <c r="J39" s="650"/>
      <c r="K39" s="650"/>
      <c r="L39" s="650"/>
      <c r="M39" s="650"/>
      <c r="N39" s="650"/>
      <c r="O39" s="650"/>
      <c r="Q39" s="16"/>
      <c r="R39" s="16"/>
      <c r="S39" s="16"/>
      <c r="T39" s="16"/>
      <c r="U39" s="16"/>
      <c r="V39" s="16"/>
    </row>
    <row r="40" spans="2:22" ht="18" customHeight="1" thickBot="1">
      <c r="B40" s="268" t="s">
        <v>23</v>
      </c>
      <c r="C40" s="33" t="s">
        <v>434</v>
      </c>
      <c r="D40" s="33" t="s">
        <v>434</v>
      </c>
      <c r="E40" s="56">
        <f>E32/'Anexo 2.17. -2.18.'!E32</f>
        <v>0.9374089842217106</v>
      </c>
      <c r="F40" s="56">
        <f>F32/'Anexo 2.17. -2.18.'!F32</f>
        <v>1</v>
      </c>
      <c r="G40" s="33" t="s">
        <v>434</v>
      </c>
      <c r="H40" s="265">
        <f>H32/'Anexo 2.17. -2.18.'!H32</f>
        <v>0.9374575330206659</v>
      </c>
      <c r="J40" s="650"/>
      <c r="K40" s="650"/>
      <c r="L40" s="650"/>
      <c r="M40" s="650"/>
      <c r="N40" s="650"/>
      <c r="O40" s="650"/>
      <c r="Q40" s="16"/>
      <c r="R40" s="16"/>
      <c r="S40" s="16"/>
      <c r="T40" s="16"/>
      <c r="U40" s="16"/>
      <c r="V40" s="16"/>
    </row>
    <row r="41" spans="2:22" ht="27" customHeight="1" thickBot="1" thickTop="1">
      <c r="B41" s="323" t="s">
        <v>1</v>
      </c>
      <c r="C41" s="263">
        <f>C33/'Anexo 2.17. -2.18.'!C33</f>
        <v>0.9908970110062791</v>
      </c>
      <c r="D41" s="263">
        <f>D33/'Anexo 2.17. -2.18.'!D33</f>
        <v>0.991362466080284</v>
      </c>
      <c r="E41" s="263">
        <f>E33/'Anexo 2.17. -2.18.'!E33</f>
        <v>0.8700505736568704</v>
      </c>
      <c r="F41" s="263">
        <f>F33/'Anexo 2.17. -2.18.'!F33</f>
        <v>0.8390427413487322</v>
      </c>
      <c r="G41" s="267">
        <f>G33/'Anexo 2.17. -2.18.'!G33</f>
        <v>0.9997899760686227</v>
      </c>
      <c r="H41" s="266">
        <f>H33/'Anexo 2.17. -2.18.'!H33</f>
        <v>0.8925769450751372</v>
      </c>
      <c r="J41" s="650"/>
      <c r="K41" s="650"/>
      <c r="L41" s="650"/>
      <c r="M41" s="650"/>
      <c r="N41" s="650"/>
      <c r="O41" s="650"/>
      <c r="Q41" s="16"/>
      <c r="R41" s="16"/>
      <c r="S41" s="16"/>
      <c r="T41" s="16"/>
      <c r="U41" s="16"/>
      <c r="V41" s="16"/>
    </row>
    <row r="42" spans="17:22" ht="12.75">
      <c r="Q42" s="16"/>
      <c r="R42" s="16"/>
      <c r="S42" s="16"/>
      <c r="T42" s="16"/>
      <c r="U42" s="16"/>
      <c r="V42" s="16"/>
    </row>
    <row r="44" spans="3:8" ht="12.75">
      <c r="C44" s="503"/>
      <c r="D44" s="503"/>
      <c r="E44" s="503"/>
      <c r="F44" s="503"/>
      <c r="G44" s="503"/>
      <c r="H44" s="503"/>
    </row>
    <row r="45" spans="3:8" ht="12.75">
      <c r="C45" s="503"/>
      <c r="D45" s="503"/>
      <c r="E45" s="503"/>
      <c r="F45" s="503"/>
      <c r="G45" s="503"/>
      <c r="H45" s="503"/>
    </row>
    <row r="46" spans="3:8" ht="12.75">
      <c r="C46" s="503"/>
      <c r="D46" s="503"/>
      <c r="E46" s="503"/>
      <c r="F46" s="503"/>
      <c r="G46" s="503"/>
      <c r="H46" s="503"/>
    </row>
    <row r="47" spans="3:8" ht="12.75">
      <c r="C47" s="503"/>
      <c r="D47" s="503"/>
      <c r="E47" s="503"/>
      <c r="F47" s="503"/>
      <c r="G47" s="503"/>
      <c r="H47" s="503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1968503937007874" header="0" footer="0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>
    <tabColor rgb="FFFBD637"/>
  </sheetPr>
  <dimension ref="A1:U53"/>
  <sheetViews>
    <sheetView showGridLines="0" zoomScale="80" zoomScaleNormal="80" zoomScalePageLayoutView="0" workbookViewId="0" topLeftCell="C38">
      <selection activeCell="I53" sqref="I53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6" width="10.7109375" style="6" customWidth="1"/>
    <col min="7" max="7" width="23.421875" style="6" bestFit="1" customWidth="1"/>
    <col min="8" max="8" width="10.7109375" style="6" customWidth="1"/>
    <col min="9" max="9" width="16.8515625" style="6" customWidth="1"/>
    <col min="10" max="10" width="15.140625" style="6" customWidth="1"/>
    <col min="11" max="11" width="8.7109375" style="10" customWidth="1"/>
    <col min="12" max="12" width="11.57421875" style="10" customWidth="1"/>
    <col min="13" max="16384" width="9.140625" style="6" customWidth="1"/>
  </cols>
  <sheetData>
    <row r="1" spans="1:18" ht="19.5" thickBot="1" thickTop="1">
      <c r="A1" s="7"/>
      <c r="B1" s="2" t="s">
        <v>51</v>
      </c>
      <c r="D1" s="601"/>
      <c r="E1" s="601"/>
      <c r="F1" s="601"/>
      <c r="G1" s="601"/>
      <c r="H1" s="601"/>
      <c r="I1" s="603"/>
      <c r="J1" s="603"/>
      <c r="K1" s="603"/>
      <c r="L1" s="603"/>
      <c r="M1" s="607" t="s">
        <v>180</v>
      </c>
      <c r="N1" s="608"/>
      <c r="O1" s="601"/>
      <c r="P1" s="601"/>
      <c r="Q1" s="601"/>
      <c r="R1" s="601"/>
    </row>
    <row r="2" spans="1:2" ht="12" customHeight="1" thickTop="1">
      <c r="A2" s="7"/>
      <c r="B2" s="2"/>
    </row>
    <row r="3" spans="1:2" ht="18">
      <c r="A3" s="7"/>
      <c r="B3" s="2" t="s">
        <v>214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12" ht="11.25" customHeight="1" thickBot="1">
      <c r="A6" s="7"/>
      <c r="J6" s="15" t="s">
        <v>88</v>
      </c>
      <c r="K6" s="20"/>
      <c r="L6" s="6"/>
    </row>
    <row r="7" spans="1:12" ht="66" customHeight="1" thickBot="1">
      <c r="A7" s="7"/>
      <c r="B7" s="318" t="s">
        <v>8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  <c r="L7" s="6"/>
    </row>
    <row r="8" spans="1:12" ht="16.5" customHeight="1" thickTop="1">
      <c r="A8" s="7"/>
      <c r="B8" s="248" t="s">
        <v>414</v>
      </c>
      <c r="C8" s="34">
        <v>72647.62</v>
      </c>
      <c r="D8" s="34">
        <v>2070839.34</v>
      </c>
      <c r="E8" s="34">
        <v>354821.69</v>
      </c>
      <c r="F8" s="34">
        <v>301472.49</v>
      </c>
      <c r="G8" s="59">
        <v>0</v>
      </c>
      <c r="H8" s="34">
        <v>195865.58</v>
      </c>
      <c r="I8" s="65">
        <v>-1.2699999995529652</v>
      </c>
      <c r="J8" s="258">
        <v>2995645.45</v>
      </c>
      <c r="K8" s="125"/>
      <c r="L8" s="6"/>
    </row>
    <row r="9" spans="1:12" ht="16.5" customHeight="1">
      <c r="A9" s="7"/>
      <c r="B9" s="249" t="s">
        <v>415</v>
      </c>
      <c r="C9" s="34">
        <v>21792.89</v>
      </c>
      <c r="D9" s="34">
        <v>358847.98</v>
      </c>
      <c r="E9" s="34">
        <v>63942.97</v>
      </c>
      <c r="F9" s="34">
        <v>42821.38</v>
      </c>
      <c r="G9" s="59">
        <v>-0.009999999951105565</v>
      </c>
      <c r="H9" s="34">
        <v>55592.72</v>
      </c>
      <c r="I9" s="61">
        <v>58.889999999897555</v>
      </c>
      <c r="J9" s="258">
        <v>543056.82</v>
      </c>
      <c r="K9" s="125"/>
      <c r="L9" s="6"/>
    </row>
    <row r="10" spans="1:12" ht="16.5" customHeight="1">
      <c r="A10" s="7"/>
      <c r="B10" s="249" t="s">
        <v>416</v>
      </c>
      <c r="C10" s="34">
        <v>14459.88</v>
      </c>
      <c r="D10" s="34">
        <v>265195.52</v>
      </c>
      <c r="E10" s="34">
        <v>45504.48</v>
      </c>
      <c r="F10" s="34">
        <v>23635.09</v>
      </c>
      <c r="G10" s="59">
        <v>0.009999999951105565</v>
      </c>
      <c r="H10" s="34">
        <v>35387.59</v>
      </c>
      <c r="I10" s="61">
        <v>0</v>
      </c>
      <c r="J10" s="258">
        <v>384182.57</v>
      </c>
      <c r="K10" s="125"/>
      <c r="L10" s="6"/>
    </row>
    <row r="11" spans="1:12" ht="16.5" customHeight="1">
      <c r="A11" s="7"/>
      <c r="B11" s="249" t="s">
        <v>417</v>
      </c>
      <c r="C11" s="34">
        <v>12025.47</v>
      </c>
      <c r="D11" s="34">
        <v>366996.73</v>
      </c>
      <c r="E11" s="34">
        <v>46352.78</v>
      </c>
      <c r="F11" s="34">
        <v>63894.5</v>
      </c>
      <c r="G11" s="59">
        <v>-0.010000000009313226</v>
      </c>
      <c r="H11" s="34">
        <v>29740.68</v>
      </c>
      <c r="I11" s="61">
        <v>0</v>
      </c>
      <c r="J11" s="258">
        <v>519010.15</v>
      </c>
      <c r="K11" s="125"/>
      <c r="L11" s="6"/>
    </row>
    <row r="12" spans="1:12" ht="16.5" customHeight="1">
      <c r="A12" s="7"/>
      <c r="B12" s="249" t="s">
        <v>418</v>
      </c>
      <c r="C12" s="34">
        <v>18432.01</v>
      </c>
      <c r="D12" s="34">
        <v>436702.87</v>
      </c>
      <c r="E12" s="34">
        <v>65145.17</v>
      </c>
      <c r="F12" s="34">
        <v>60698.36</v>
      </c>
      <c r="G12" s="59">
        <v>0</v>
      </c>
      <c r="H12" s="34">
        <v>57772.67</v>
      </c>
      <c r="I12" s="61">
        <v>14.159999999916181</v>
      </c>
      <c r="J12" s="258">
        <v>638765.24</v>
      </c>
      <c r="K12" s="125"/>
      <c r="L12" s="6"/>
    </row>
    <row r="13" spans="1:12" ht="16.5" customHeight="1">
      <c r="A13" s="7"/>
      <c r="B13" s="249" t="s">
        <v>419</v>
      </c>
      <c r="C13" s="34">
        <v>4662.86</v>
      </c>
      <c r="D13" s="34">
        <v>165769.4</v>
      </c>
      <c r="E13" s="34">
        <v>27933.16</v>
      </c>
      <c r="F13" s="34">
        <v>19307.7</v>
      </c>
      <c r="G13" s="59">
        <v>0</v>
      </c>
      <c r="H13" s="34">
        <v>19378.79</v>
      </c>
      <c r="I13" s="61">
        <v>9.5</v>
      </c>
      <c r="J13" s="258">
        <v>237061.41</v>
      </c>
      <c r="K13" s="125"/>
      <c r="L13" s="6"/>
    </row>
    <row r="14" spans="1:12" ht="16.5" customHeight="1">
      <c r="A14" s="7"/>
      <c r="B14" s="249" t="s">
        <v>420</v>
      </c>
      <c r="C14" s="34">
        <v>27404.57</v>
      </c>
      <c r="D14" s="34">
        <v>670776.13</v>
      </c>
      <c r="E14" s="34">
        <v>115698.04</v>
      </c>
      <c r="F14" s="34">
        <v>49501.43</v>
      </c>
      <c r="G14" s="59">
        <v>-0.010000000125728548</v>
      </c>
      <c r="H14" s="34">
        <v>72130.02</v>
      </c>
      <c r="I14" s="61">
        <v>47.67000000004191</v>
      </c>
      <c r="J14" s="258">
        <v>935557.85</v>
      </c>
      <c r="K14" s="125"/>
      <c r="L14" s="6"/>
    </row>
    <row r="15" spans="1:12" ht="16.5" customHeight="1">
      <c r="A15" s="7"/>
      <c r="B15" s="249" t="s">
        <v>421</v>
      </c>
      <c r="C15" s="34">
        <v>12100.29</v>
      </c>
      <c r="D15" s="34">
        <v>549618.83</v>
      </c>
      <c r="E15" s="34">
        <v>95603.31</v>
      </c>
      <c r="F15" s="34">
        <v>45208.63</v>
      </c>
      <c r="G15" s="59">
        <v>0.010000000125728548</v>
      </c>
      <c r="H15" s="34">
        <v>54787.73</v>
      </c>
      <c r="I15" s="61">
        <v>14.909999999916181</v>
      </c>
      <c r="J15" s="258">
        <v>757333.71</v>
      </c>
      <c r="K15" s="125"/>
      <c r="L15" s="6"/>
    </row>
    <row r="16" spans="1:12" ht="16.5" customHeight="1">
      <c r="A16" s="7"/>
      <c r="B16" s="249" t="s">
        <v>422</v>
      </c>
      <c r="C16" s="34">
        <v>127869</v>
      </c>
      <c r="D16" s="34">
        <v>2794132.34</v>
      </c>
      <c r="E16" s="34">
        <v>330523.65</v>
      </c>
      <c r="F16" s="34">
        <v>486981.83</v>
      </c>
      <c r="G16" s="59">
        <v>0</v>
      </c>
      <c r="H16" s="34">
        <v>354406.3</v>
      </c>
      <c r="I16" s="61">
        <v>0</v>
      </c>
      <c r="J16" s="258">
        <v>4093913.12</v>
      </c>
      <c r="K16" s="125"/>
      <c r="L16" s="6"/>
    </row>
    <row r="17" spans="1:12" ht="16.5" customHeight="1">
      <c r="A17" s="7"/>
      <c r="B17" s="249" t="s">
        <v>423</v>
      </c>
      <c r="C17" s="34">
        <v>6030.22</v>
      </c>
      <c r="D17" s="34">
        <v>235232.42</v>
      </c>
      <c r="E17" s="34">
        <v>44419.18</v>
      </c>
      <c r="F17" s="34">
        <v>9623.31</v>
      </c>
      <c r="G17" s="59">
        <v>-0.009999999951105565</v>
      </c>
      <c r="H17" s="34">
        <v>20442.58</v>
      </c>
      <c r="I17" s="61">
        <v>46.699999999953434</v>
      </c>
      <c r="J17" s="258">
        <v>315794.4</v>
      </c>
      <c r="K17" s="125"/>
      <c r="L17" s="6"/>
    </row>
    <row r="18" spans="1:12" ht="16.5" customHeight="1">
      <c r="A18" s="7"/>
      <c r="B18" s="249" t="s">
        <v>424</v>
      </c>
      <c r="C18" s="34">
        <v>23619.97</v>
      </c>
      <c r="D18" s="34">
        <v>557278.68</v>
      </c>
      <c r="E18" s="34">
        <v>119307.45</v>
      </c>
      <c r="F18" s="34">
        <v>43517.87</v>
      </c>
      <c r="G18" s="59">
        <v>0.010000000009313226</v>
      </c>
      <c r="H18" s="34">
        <v>77672.35</v>
      </c>
      <c r="I18" s="61">
        <v>74.29000000003725</v>
      </c>
      <c r="J18" s="258">
        <v>821470.62</v>
      </c>
      <c r="K18" s="125"/>
      <c r="L18" s="6"/>
    </row>
    <row r="19" spans="1:12" ht="16.5" customHeight="1">
      <c r="A19" s="7"/>
      <c r="B19" s="249" t="s">
        <v>425</v>
      </c>
      <c r="C19" s="34">
        <v>235361.4</v>
      </c>
      <c r="D19" s="34">
        <v>2335789.78</v>
      </c>
      <c r="E19" s="34">
        <v>258343.04</v>
      </c>
      <c r="F19" s="34">
        <v>651011.24</v>
      </c>
      <c r="G19" s="59">
        <v>0</v>
      </c>
      <c r="H19" s="34">
        <v>214010.51</v>
      </c>
      <c r="I19" s="61">
        <v>18.53000000026077</v>
      </c>
      <c r="J19" s="258">
        <v>3694534.5</v>
      </c>
      <c r="K19" s="125"/>
      <c r="L19" s="6"/>
    </row>
    <row r="20" spans="1:12" ht="16.5" customHeight="1">
      <c r="A20" s="7"/>
      <c r="B20" s="249" t="s">
        <v>426</v>
      </c>
      <c r="C20" s="34">
        <v>14533.1</v>
      </c>
      <c r="D20" s="34">
        <v>376463.52</v>
      </c>
      <c r="E20" s="34">
        <v>74050.52</v>
      </c>
      <c r="F20" s="34">
        <v>44519.26</v>
      </c>
      <c r="G20" s="59">
        <v>0.01999999996041879</v>
      </c>
      <c r="H20" s="34">
        <v>44934.92</v>
      </c>
      <c r="I20" s="61">
        <v>-0.010000000009313226</v>
      </c>
      <c r="J20" s="258">
        <v>554501.33</v>
      </c>
      <c r="K20" s="125"/>
      <c r="L20" s="6"/>
    </row>
    <row r="21" spans="1:12" ht="16.5" customHeight="1">
      <c r="A21" s="7"/>
      <c r="B21" s="249" t="s">
        <v>427</v>
      </c>
      <c r="C21" s="34">
        <v>0</v>
      </c>
      <c r="D21" s="34">
        <v>116218.58</v>
      </c>
      <c r="E21" s="34">
        <v>37980.3</v>
      </c>
      <c r="F21" s="34">
        <v>15062.2</v>
      </c>
      <c r="G21" s="59">
        <v>-0.010000000009313226</v>
      </c>
      <c r="H21" s="34">
        <v>23237.59</v>
      </c>
      <c r="I21" s="61">
        <v>0.1300000000046566</v>
      </c>
      <c r="J21" s="258">
        <v>192498.79</v>
      </c>
      <c r="K21" s="125"/>
      <c r="L21" s="6"/>
    </row>
    <row r="22" spans="1:12" ht="16.5" customHeight="1">
      <c r="A22" s="7"/>
      <c r="B22" s="249" t="s">
        <v>428</v>
      </c>
      <c r="C22" s="34">
        <v>0</v>
      </c>
      <c r="D22" s="34">
        <v>321298.81</v>
      </c>
      <c r="E22" s="34">
        <v>102534.81</v>
      </c>
      <c r="F22" s="34">
        <v>34435</v>
      </c>
      <c r="G22" s="59">
        <v>0</v>
      </c>
      <c r="H22" s="34">
        <v>72547.83</v>
      </c>
      <c r="I22" s="61">
        <v>0</v>
      </c>
      <c r="J22" s="258">
        <v>530816.45</v>
      </c>
      <c r="K22" s="125"/>
      <c r="L22" s="6"/>
    </row>
    <row r="23" spans="1:12" ht="16.5" customHeight="1">
      <c r="A23" s="7"/>
      <c r="B23" s="249" t="s">
        <v>429</v>
      </c>
      <c r="C23" s="34">
        <v>3889.46</v>
      </c>
      <c r="D23" s="34">
        <v>81209.51</v>
      </c>
      <c r="E23" s="34">
        <v>15523.9</v>
      </c>
      <c r="F23" s="34">
        <v>5689.13</v>
      </c>
      <c r="G23" s="59">
        <v>0.010000000009313226</v>
      </c>
      <c r="H23" s="34">
        <v>9691.02</v>
      </c>
      <c r="I23" s="61">
        <v>4.60999999998603</v>
      </c>
      <c r="J23" s="258">
        <v>116007.64</v>
      </c>
      <c r="K23" s="125"/>
      <c r="L23" s="6"/>
    </row>
    <row r="24" spans="1:12" ht="16.5" customHeight="1">
      <c r="A24" s="7"/>
      <c r="B24" s="249" t="s">
        <v>430</v>
      </c>
      <c r="C24" s="34">
        <v>41639.69</v>
      </c>
      <c r="D24" s="34">
        <v>1527648.63</v>
      </c>
      <c r="E24" s="34">
        <v>213879.35</v>
      </c>
      <c r="F24" s="34">
        <v>171846.65</v>
      </c>
      <c r="G24" s="59">
        <v>0</v>
      </c>
      <c r="H24" s="34">
        <v>144489.11</v>
      </c>
      <c r="I24" s="61">
        <v>0.009999999776482582</v>
      </c>
      <c r="J24" s="258">
        <v>2099503.44</v>
      </c>
      <c r="K24" s="125"/>
      <c r="L24" s="6"/>
    </row>
    <row r="25" spans="1:12" ht="16.5" customHeight="1">
      <c r="A25" s="7"/>
      <c r="B25" s="249" t="s">
        <v>431</v>
      </c>
      <c r="C25" s="34">
        <v>0</v>
      </c>
      <c r="D25" s="34">
        <v>6697.02</v>
      </c>
      <c r="E25" s="34">
        <v>1486.48</v>
      </c>
      <c r="F25" s="34">
        <v>404.33</v>
      </c>
      <c r="G25" s="59">
        <v>0.010000000000218279</v>
      </c>
      <c r="H25" s="34">
        <v>445.54</v>
      </c>
      <c r="I25" s="61">
        <v>-0.010000000000218279</v>
      </c>
      <c r="J25" s="258">
        <v>9033.37</v>
      </c>
      <c r="K25" s="125"/>
      <c r="L25" s="6"/>
    </row>
    <row r="26" spans="1:12" ht="16.5" customHeight="1" thickBot="1">
      <c r="A26" s="7"/>
      <c r="B26" s="268" t="s">
        <v>400</v>
      </c>
      <c r="C26" s="36">
        <v>0</v>
      </c>
      <c r="D26" s="37">
        <v>7096.38</v>
      </c>
      <c r="E26" s="37">
        <v>786.48</v>
      </c>
      <c r="F26" s="37">
        <v>1067.61</v>
      </c>
      <c r="G26" s="64">
        <v>0</v>
      </c>
      <c r="H26" s="37">
        <v>576.22</v>
      </c>
      <c r="I26" s="63">
        <v>-0.010000000000218279</v>
      </c>
      <c r="J26" s="259">
        <v>9526.68</v>
      </c>
      <c r="K26" s="125"/>
      <c r="L26" s="6"/>
    </row>
    <row r="27" spans="1:12" ht="27" customHeight="1" thickBot="1" thickTop="1">
      <c r="A27" s="7"/>
      <c r="B27" s="341" t="s">
        <v>1</v>
      </c>
      <c r="C27" s="252">
        <v>636468.43</v>
      </c>
      <c r="D27" s="252">
        <v>13243812.47</v>
      </c>
      <c r="E27" s="252">
        <v>2013836.76</v>
      </c>
      <c r="F27" s="252">
        <v>2070698.01</v>
      </c>
      <c r="G27" s="281">
        <v>0.020000000009531504</v>
      </c>
      <c r="H27" s="252">
        <v>1483109.75</v>
      </c>
      <c r="I27" s="282">
        <v>288.10000000022774</v>
      </c>
      <c r="J27" s="254">
        <v>19448213.540000003</v>
      </c>
      <c r="K27" s="126"/>
      <c r="L27" s="6"/>
    </row>
    <row r="28" ht="18" customHeight="1">
      <c r="L28" s="6"/>
    </row>
    <row r="29" spans="1:12" ht="15" customHeight="1">
      <c r="A29" s="7"/>
      <c r="B29" s="5" t="s">
        <v>56</v>
      </c>
      <c r="C29" s="10"/>
      <c r="D29" s="10"/>
      <c r="E29" s="10"/>
      <c r="F29" s="10"/>
      <c r="G29" s="10"/>
      <c r="H29" s="10"/>
      <c r="I29" s="10"/>
      <c r="J29" s="10"/>
      <c r="L29" s="6"/>
    </row>
    <row r="30" spans="1:12" ht="11.25" customHeight="1" thickBot="1">
      <c r="A30" s="7"/>
      <c r="B30" s="3"/>
      <c r="C30" s="3"/>
      <c r="I30" s="21"/>
      <c r="J30" s="21" t="s">
        <v>111</v>
      </c>
      <c r="L30" s="6"/>
    </row>
    <row r="31" spans="1:12" ht="66" customHeight="1" thickBot="1">
      <c r="A31" s="7"/>
      <c r="B31" s="318" t="s">
        <v>8</v>
      </c>
      <c r="C31" s="319" t="s">
        <v>173</v>
      </c>
      <c r="D31" s="343" t="s">
        <v>109</v>
      </c>
      <c r="E31" s="343" t="s">
        <v>31</v>
      </c>
      <c r="F31" s="343" t="s">
        <v>32</v>
      </c>
      <c r="G31" s="343" t="s">
        <v>174</v>
      </c>
      <c r="H31" s="343" t="s">
        <v>33</v>
      </c>
      <c r="I31" s="320" t="s">
        <v>52</v>
      </c>
      <c r="J31" s="322" t="s">
        <v>175</v>
      </c>
      <c r="L31" s="6"/>
    </row>
    <row r="32" spans="1:13" ht="16.5" customHeight="1" thickTop="1">
      <c r="A32" s="7"/>
      <c r="B32" s="248" t="s">
        <v>414</v>
      </c>
      <c r="C32" s="33">
        <v>0.9929091797973469</v>
      </c>
      <c r="D32" s="33">
        <v>0.8348837896740465</v>
      </c>
      <c r="E32" s="33">
        <v>0.8018681436470264</v>
      </c>
      <c r="F32" s="33">
        <v>0.7587423399040962</v>
      </c>
      <c r="G32" s="33" t="s">
        <v>434</v>
      </c>
      <c r="H32" s="33">
        <v>0.8101964701490857</v>
      </c>
      <c r="I32" s="33" t="s">
        <v>434</v>
      </c>
      <c r="J32" s="264">
        <v>0.8240810552463552</v>
      </c>
      <c r="L32" s="16"/>
      <c r="M32" s="16"/>
    </row>
    <row r="33" spans="1:21" ht="16.5" customHeight="1">
      <c r="A33" s="7"/>
      <c r="B33" s="248" t="s">
        <v>415</v>
      </c>
      <c r="C33" s="33">
        <v>1</v>
      </c>
      <c r="D33" s="33">
        <v>0.9374010822086697</v>
      </c>
      <c r="E33" s="33">
        <v>0.9043747982789108</v>
      </c>
      <c r="F33" s="33">
        <v>0.9062058498125428</v>
      </c>
      <c r="G33" s="33" t="s">
        <v>434</v>
      </c>
      <c r="H33" s="33">
        <v>0.9316715454550177</v>
      </c>
      <c r="I33" s="33">
        <v>1.0001698369547027</v>
      </c>
      <c r="J33" s="264">
        <v>0.9326214255098749</v>
      </c>
      <c r="M33" s="16"/>
      <c r="N33" s="16"/>
      <c r="O33" s="16"/>
      <c r="P33" s="16"/>
      <c r="Q33" s="644"/>
      <c r="R33" s="644"/>
      <c r="S33" s="16"/>
      <c r="T33" s="16"/>
      <c r="U33" s="16"/>
    </row>
    <row r="34" spans="1:21" ht="16.5" customHeight="1">
      <c r="A34" s="7"/>
      <c r="B34" s="248" t="s">
        <v>416</v>
      </c>
      <c r="C34" s="33">
        <v>1</v>
      </c>
      <c r="D34" s="33">
        <v>0.9719937196123131</v>
      </c>
      <c r="E34" s="33">
        <v>0.9917146583879358</v>
      </c>
      <c r="F34" s="33">
        <v>0.9079621465549432</v>
      </c>
      <c r="G34" s="33" t="s">
        <v>434</v>
      </c>
      <c r="H34" s="33">
        <v>0.9981995079463671</v>
      </c>
      <c r="I34" s="33" t="s">
        <v>434</v>
      </c>
      <c r="J34" s="264">
        <v>0.973443302450571</v>
      </c>
      <c r="M34" s="16"/>
      <c r="N34" s="16"/>
      <c r="O34" s="16"/>
      <c r="P34" s="16"/>
      <c r="Q34" s="644"/>
      <c r="R34" s="644"/>
      <c r="S34" s="16"/>
      <c r="T34" s="16"/>
      <c r="U34" s="16"/>
    </row>
    <row r="35" spans="1:21" ht="16.5" customHeight="1">
      <c r="A35" s="7"/>
      <c r="B35" s="249" t="s">
        <v>417</v>
      </c>
      <c r="C35" s="33">
        <v>1</v>
      </c>
      <c r="D35" s="33">
        <v>0.8269018162057572</v>
      </c>
      <c r="E35" s="33">
        <v>0.6929047816083156</v>
      </c>
      <c r="F35" s="33">
        <v>0.9290683245347787</v>
      </c>
      <c r="G35" s="33" t="s">
        <v>434</v>
      </c>
      <c r="H35" s="33">
        <v>0.8054097164204771</v>
      </c>
      <c r="I35" s="33" t="s">
        <v>434</v>
      </c>
      <c r="J35" s="264">
        <v>0.8258680065007112</v>
      </c>
      <c r="M35" s="16"/>
      <c r="N35" s="16"/>
      <c r="O35" s="16"/>
      <c r="P35" s="16"/>
      <c r="Q35" s="644"/>
      <c r="R35" s="644"/>
      <c r="S35" s="16"/>
      <c r="T35" s="16"/>
      <c r="U35" s="16"/>
    </row>
    <row r="36" spans="1:21" ht="16.5" customHeight="1">
      <c r="A36" s="7"/>
      <c r="B36" s="249" t="s">
        <v>418</v>
      </c>
      <c r="C36" s="33">
        <v>1</v>
      </c>
      <c r="D36" s="33">
        <v>0.8793268632993991</v>
      </c>
      <c r="E36" s="33">
        <v>0.7736694185529349</v>
      </c>
      <c r="F36" s="33">
        <v>0.7474618858024706</v>
      </c>
      <c r="G36" s="33" t="s">
        <v>434</v>
      </c>
      <c r="H36" s="33">
        <v>0.8515554133987386</v>
      </c>
      <c r="I36" s="33">
        <v>0.9999999999917786</v>
      </c>
      <c r="J36" s="264">
        <v>0.8535855430125758</v>
      </c>
      <c r="M36" s="16"/>
      <c r="N36" s="16"/>
      <c r="O36" s="16"/>
      <c r="P36" s="16"/>
      <c r="Q36" s="644"/>
      <c r="R36" s="644"/>
      <c r="S36" s="16"/>
      <c r="T36" s="16"/>
      <c r="U36" s="16"/>
    </row>
    <row r="37" spans="1:21" ht="16.5" customHeight="1">
      <c r="A37" s="7"/>
      <c r="B37" s="249" t="s">
        <v>419</v>
      </c>
      <c r="C37" s="33">
        <v>1</v>
      </c>
      <c r="D37" s="33">
        <v>0.9366540023641035</v>
      </c>
      <c r="E37" s="33">
        <v>0.8880799327768069</v>
      </c>
      <c r="F37" s="33">
        <v>0.7546931597736198</v>
      </c>
      <c r="G37" s="33" t="s">
        <v>434</v>
      </c>
      <c r="H37" s="33">
        <v>0.9421068828170462</v>
      </c>
      <c r="I37" s="33">
        <v>0.998948475288191</v>
      </c>
      <c r="J37" s="264">
        <v>0.9143794747907433</v>
      </c>
      <c r="M37" s="16"/>
      <c r="N37" s="16"/>
      <c r="O37" s="16"/>
      <c r="P37" s="16"/>
      <c r="Q37" s="644"/>
      <c r="R37" s="644"/>
      <c r="S37" s="16"/>
      <c r="T37" s="16"/>
      <c r="U37" s="16"/>
    </row>
    <row r="38" spans="1:21" ht="16.5" customHeight="1">
      <c r="A38" s="7"/>
      <c r="B38" s="249" t="s">
        <v>420</v>
      </c>
      <c r="C38" s="33">
        <v>1</v>
      </c>
      <c r="D38" s="33">
        <v>0.9480470123110716</v>
      </c>
      <c r="E38" s="33">
        <v>0.9219480095386978</v>
      </c>
      <c r="F38" s="33">
        <v>0.8310665179856067</v>
      </c>
      <c r="G38" s="33" t="s">
        <v>434</v>
      </c>
      <c r="H38" s="33">
        <v>0.9171321198829815</v>
      </c>
      <c r="I38" s="33">
        <v>0.9997902684561807</v>
      </c>
      <c r="J38" s="264">
        <v>0.9367840628669303</v>
      </c>
      <c r="M38" s="16"/>
      <c r="N38" s="16"/>
      <c r="O38" s="16"/>
      <c r="P38" s="16"/>
      <c r="Q38" s="644"/>
      <c r="R38" s="644"/>
      <c r="S38" s="16"/>
      <c r="T38" s="16"/>
      <c r="U38" s="16"/>
    </row>
    <row r="39" spans="1:21" ht="16.5" customHeight="1">
      <c r="A39" s="7"/>
      <c r="B39" s="249" t="s">
        <v>421</v>
      </c>
      <c r="C39" s="33">
        <v>0.9235727517457778</v>
      </c>
      <c r="D39" s="33">
        <v>0.907242861253513</v>
      </c>
      <c r="E39" s="33">
        <v>0.8495562599598359</v>
      </c>
      <c r="F39" s="33">
        <v>0.8174997997326997</v>
      </c>
      <c r="G39" s="33" t="s">
        <v>434</v>
      </c>
      <c r="H39" s="33">
        <v>0.8950677095560565</v>
      </c>
      <c r="I39" s="33">
        <v>0.9764243614789996</v>
      </c>
      <c r="J39" s="264">
        <v>0.8931094197492998</v>
      </c>
      <c r="M39" s="16"/>
      <c r="N39" s="16"/>
      <c r="O39" s="16"/>
      <c r="P39" s="16"/>
      <c r="Q39" s="644"/>
      <c r="R39" s="644"/>
      <c r="S39" s="16"/>
      <c r="T39" s="16"/>
      <c r="U39" s="16"/>
    </row>
    <row r="40" spans="1:21" ht="16.5" customHeight="1">
      <c r="A40" s="7"/>
      <c r="B40" s="249" t="s">
        <v>422</v>
      </c>
      <c r="C40" s="33">
        <v>1</v>
      </c>
      <c r="D40" s="33">
        <v>0.9437076221802507</v>
      </c>
      <c r="E40" s="33">
        <v>0.8430635374455396</v>
      </c>
      <c r="F40" s="33">
        <v>0.887858988729896</v>
      </c>
      <c r="G40" s="33" t="s">
        <v>434</v>
      </c>
      <c r="H40" s="33">
        <v>0.9127491221255674</v>
      </c>
      <c r="I40" s="33" t="s">
        <v>434</v>
      </c>
      <c r="J40" s="264">
        <v>0.9267197259451883</v>
      </c>
      <c r="M40" s="16"/>
      <c r="N40" s="16"/>
      <c r="O40" s="16"/>
      <c r="P40" s="16"/>
      <c r="Q40" s="644"/>
      <c r="R40" s="644"/>
      <c r="S40" s="16"/>
      <c r="T40" s="16"/>
      <c r="U40" s="16"/>
    </row>
    <row r="41" spans="1:21" ht="16.5" customHeight="1">
      <c r="A41" s="7"/>
      <c r="B41" s="249" t="s">
        <v>423</v>
      </c>
      <c r="C41" s="33">
        <v>1</v>
      </c>
      <c r="D41" s="33">
        <v>0.8815970688239031</v>
      </c>
      <c r="E41" s="33">
        <v>0.8674465627820669</v>
      </c>
      <c r="F41" s="33">
        <v>0.7240323911860943</v>
      </c>
      <c r="G41" s="33" t="s">
        <v>434</v>
      </c>
      <c r="H41" s="33">
        <v>0.8997792649942451</v>
      </c>
      <c r="I41" s="33">
        <v>0.9293532338299191</v>
      </c>
      <c r="J41" s="264">
        <v>0.8769060340479939</v>
      </c>
      <c r="M41" s="16"/>
      <c r="N41" s="16"/>
      <c r="O41" s="16"/>
      <c r="P41" s="16"/>
      <c r="Q41" s="644"/>
      <c r="R41" s="644"/>
      <c r="S41" s="16"/>
      <c r="T41" s="16"/>
      <c r="U41" s="16"/>
    </row>
    <row r="42" spans="1:21" ht="16.5" customHeight="1">
      <c r="A42" s="7"/>
      <c r="B42" s="249" t="s">
        <v>424</v>
      </c>
      <c r="C42" s="33">
        <v>0.9586980036570195</v>
      </c>
      <c r="D42" s="33">
        <v>0.9407844125996333</v>
      </c>
      <c r="E42" s="33">
        <v>0.8983205992606371</v>
      </c>
      <c r="F42" s="33">
        <v>0.9142348202701159</v>
      </c>
      <c r="G42" s="33" t="s">
        <v>434</v>
      </c>
      <c r="H42" s="33">
        <v>0.9240233569667731</v>
      </c>
      <c r="I42" s="33">
        <v>0.9985215053765323</v>
      </c>
      <c r="J42" s="264">
        <v>0.9318605545529771</v>
      </c>
      <c r="M42" s="16"/>
      <c r="N42" s="16"/>
      <c r="O42" s="16"/>
      <c r="P42" s="16"/>
      <c r="Q42" s="644"/>
      <c r="R42" s="644"/>
      <c r="S42" s="16"/>
      <c r="T42" s="16"/>
      <c r="U42" s="16"/>
    </row>
    <row r="43" spans="1:21" ht="16.5" customHeight="1">
      <c r="A43" s="7"/>
      <c r="B43" s="249" t="s">
        <v>425</v>
      </c>
      <c r="C43" s="33">
        <v>1</v>
      </c>
      <c r="D43" s="33">
        <v>0.9167780577682599</v>
      </c>
      <c r="E43" s="33">
        <v>0.7932860429789299</v>
      </c>
      <c r="F43" s="33">
        <v>0.8716173346244115</v>
      </c>
      <c r="G43" s="33" t="s">
        <v>434</v>
      </c>
      <c r="H43" s="33">
        <v>0.8628463775052967</v>
      </c>
      <c r="I43" s="33">
        <v>0.9454081632741185</v>
      </c>
      <c r="J43" s="264">
        <v>0.9002723629258393</v>
      </c>
      <c r="M43" s="16"/>
      <c r="N43" s="16"/>
      <c r="O43" s="16"/>
      <c r="P43" s="16"/>
      <c r="Q43" s="644"/>
      <c r="R43" s="644"/>
      <c r="S43" s="16"/>
      <c r="T43" s="16"/>
      <c r="U43" s="16"/>
    </row>
    <row r="44" spans="1:21" ht="16.5" customHeight="1">
      <c r="A44" s="7"/>
      <c r="B44" s="249" t="s">
        <v>426</v>
      </c>
      <c r="C44" s="33">
        <v>0.9995728820693692</v>
      </c>
      <c r="D44" s="33">
        <v>0.8798147708782398</v>
      </c>
      <c r="E44" s="33">
        <v>0.8573095049659928</v>
      </c>
      <c r="F44" s="33">
        <v>0.7695670249223203</v>
      </c>
      <c r="G44" s="33" t="s">
        <v>434</v>
      </c>
      <c r="H44" s="33">
        <v>0.8940971970047741</v>
      </c>
      <c r="I44" s="33" t="s">
        <v>434</v>
      </c>
      <c r="J44" s="264">
        <v>0.8706098914611916</v>
      </c>
      <c r="M44" s="16"/>
      <c r="N44" s="16"/>
      <c r="O44" s="16"/>
      <c r="P44" s="16"/>
      <c r="Q44" s="644"/>
      <c r="R44" s="644"/>
      <c r="S44" s="16"/>
      <c r="T44" s="16"/>
      <c r="U44" s="16"/>
    </row>
    <row r="45" spans="1:21" ht="17.25" customHeight="1">
      <c r="A45" s="7"/>
      <c r="B45" s="249" t="s">
        <v>427</v>
      </c>
      <c r="C45" s="33" t="s">
        <v>434</v>
      </c>
      <c r="D45" s="33">
        <v>0.968726311885005</v>
      </c>
      <c r="E45" s="33">
        <v>0.9160276069920478</v>
      </c>
      <c r="F45" s="33">
        <v>0.869134201032653</v>
      </c>
      <c r="G45" s="33" t="s">
        <v>434</v>
      </c>
      <c r="H45" s="33">
        <v>0.9635304864218918</v>
      </c>
      <c r="I45" s="33" t="s">
        <v>434</v>
      </c>
      <c r="J45" s="264">
        <v>0.9488316284980931</v>
      </c>
      <c r="M45" s="16"/>
      <c r="N45" s="16"/>
      <c r="O45" s="16"/>
      <c r="P45" s="16"/>
      <c r="Q45" s="644"/>
      <c r="R45" s="644"/>
      <c r="S45" s="16"/>
      <c r="T45" s="16"/>
      <c r="U45" s="16"/>
    </row>
    <row r="46" spans="1:21" ht="16.5" customHeight="1">
      <c r="A46" s="7"/>
      <c r="B46" s="249" t="s">
        <v>428</v>
      </c>
      <c r="C46" s="33" t="s">
        <v>434</v>
      </c>
      <c r="D46" s="33">
        <v>0.9714739657921373</v>
      </c>
      <c r="E46" s="33">
        <v>0.9092985941340621</v>
      </c>
      <c r="F46" s="33">
        <v>0.8560409368297226</v>
      </c>
      <c r="G46" s="33" t="s">
        <v>434</v>
      </c>
      <c r="H46" s="33">
        <v>0.8535623262675163</v>
      </c>
      <c r="I46" s="33" t="s">
        <v>434</v>
      </c>
      <c r="J46" s="264">
        <v>0.9333596089013864</v>
      </c>
      <c r="M46" s="16"/>
      <c r="N46" s="16"/>
      <c r="O46" s="16"/>
      <c r="P46" s="16"/>
      <c r="Q46" s="644"/>
      <c r="R46" s="644"/>
      <c r="S46" s="16"/>
      <c r="T46" s="16"/>
      <c r="U46" s="16"/>
    </row>
    <row r="47" spans="1:21" ht="16.5" customHeight="1">
      <c r="A47" s="7"/>
      <c r="B47" s="249" t="s">
        <v>429</v>
      </c>
      <c r="C47" s="33">
        <v>0.9210095097370614</v>
      </c>
      <c r="D47" s="33">
        <v>0.8618409930386897</v>
      </c>
      <c r="E47" s="33">
        <v>0.9143856453958524</v>
      </c>
      <c r="F47" s="33">
        <v>0.8749721242619659</v>
      </c>
      <c r="G47" s="33" t="s">
        <v>434</v>
      </c>
      <c r="H47" s="33">
        <v>0.8899743780477726</v>
      </c>
      <c r="I47" s="33">
        <v>0.9978354978271939</v>
      </c>
      <c r="J47" s="264">
        <v>0.8733923486834476</v>
      </c>
      <c r="M47" s="16"/>
      <c r="N47" s="16"/>
      <c r="O47" s="16"/>
      <c r="P47" s="16"/>
      <c r="Q47" s="644"/>
      <c r="R47" s="644"/>
      <c r="S47" s="16"/>
      <c r="T47" s="16"/>
      <c r="U47" s="16"/>
    </row>
    <row r="48" spans="1:21" ht="16.5" customHeight="1">
      <c r="A48" s="7"/>
      <c r="B48" s="249" t="s">
        <v>430</v>
      </c>
      <c r="C48" s="33">
        <v>1</v>
      </c>
      <c r="D48" s="33">
        <v>0.9151329178365177</v>
      </c>
      <c r="E48" s="33">
        <v>0.8348498569415549</v>
      </c>
      <c r="F48" s="33">
        <v>0.8253688212182662</v>
      </c>
      <c r="G48" s="33" t="s">
        <v>434</v>
      </c>
      <c r="H48" s="33">
        <v>0.9323195341793452</v>
      </c>
      <c r="I48" s="33" t="s">
        <v>434</v>
      </c>
      <c r="J48" s="264">
        <v>0.9009462365988222</v>
      </c>
      <c r="M48" s="16"/>
      <c r="N48" s="16"/>
      <c r="O48" s="16"/>
      <c r="P48" s="16"/>
      <c r="Q48" s="644"/>
      <c r="R48" s="644"/>
      <c r="S48" s="16"/>
      <c r="T48" s="16"/>
      <c r="U48" s="16"/>
    </row>
    <row r="49" spans="1:21" ht="16.5" customHeight="1">
      <c r="A49" s="7"/>
      <c r="B49" s="249" t="s">
        <v>431</v>
      </c>
      <c r="C49" s="33" t="s">
        <v>434</v>
      </c>
      <c r="D49" s="33">
        <v>0.8228621559489304</v>
      </c>
      <c r="E49" s="33">
        <v>0.6543728897125827</v>
      </c>
      <c r="F49" s="33">
        <v>0.761952322623198</v>
      </c>
      <c r="G49" s="33" t="s">
        <v>434</v>
      </c>
      <c r="H49" s="33">
        <v>0.508647951320311</v>
      </c>
      <c r="I49" s="33" t="s">
        <v>434</v>
      </c>
      <c r="J49" s="264">
        <v>0.764446930532366</v>
      </c>
      <c r="M49" s="16"/>
      <c r="N49" s="16"/>
      <c r="O49" s="16"/>
      <c r="P49" s="16"/>
      <c r="Q49" s="644"/>
      <c r="R49" s="644"/>
      <c r="S49" s="16"/>
      <c r="T49" s="16"/>
      <c r="U49" s="16"/>
    </row>
    <row r="50" spans="1:21" ht="16.5" customHeight="1" thickBot="1">
      <c r="A50" s="7"/>
      <c r="B50" s="268" t="s">
        <v>400</v>
      </c>
      <c r="C50" s="33" t="s">
        <v>434</v>
      </c>
      <c r="D50" s="33">
        <v>0.7980374009394655</v>
      </c>
      <c r="E50" s="33">
        <v>0.4666263215976647</v>
      </c>
      <c r="F50" s="33">
        <v>0.9388884003165948</v>
      </c>
      <c r="G50" s="33" t="s">
        <v>434</v>
      </c>
      <c r="H50" s="33">
        <v>0.8797386219636941</v>
      </c>
      <c r="I50" s="33" t="s">
        <v>434</v>
      </c>
      <c r="J50" s="264">
        <v>0.7701538580935566</v>
      </c>
      <c r="M50" s="16"/>
      <c r="N50" s="16"/>
      <c r="O50" s="16"/>
      <c r="P50" s="16"/>
      <c r="Q50" s="644"/>
      <c r="R50" s="644"/>
      <c r="S50" s="16"/>
      <c r="T50" s="16"/>
      <c r="U50" s="16"/>
    </row>
    <row r="51" spans="1:21" ht="27" customHeight="1" thickBot="1" thickTop="1">
      <c r="A51" s="7"/>
      <c r="B51" s="341" t="s">
        <v>1</v>
      </c>
      <c r="C51" s="306">
        <v>0.9954993066116805</v>
      </c>
      <c r="D51" s="306">
        <v>0.907495700560041</v>
      </c>
      <c r="E51" s="306">
        <v>0.8394078668729593</v>
      </c>
      <c r="F51" s="306">
        <v>0.8454911721686594</v>
      </c>
      <c r="G51" s="306" t="s">
        <v>434</v>
      </c>
      <c r="H51" s="306">
        <v>0.8870657259106702</v>
      </c>
      <c r="I51" s="306">
        <v>0.6614321463942849</v>
      </c>
      <c r="J51" s="266">
        <v>0.8940172727269615</v>
      </c>
      <c r="M51" s="16"/>
      <c r="N51" s="16"/>
      <c r="O51" s="16"/>
      <c r="P51" s="16"/>
      <c r="Q51" s="644"/>
      <c r="R51" s="644"/>
      <c r="S51" s="16"/>
      <c r="T51" s="16"/>
      <c r="U51" s="16"/>
    </row>
    <row r="53" ht="12.75">
      <c r="I53" s="16"/>
    </row>
  </sheetData>
  <sheetProtection/>
  <hyperlinks>
    <hyperlink ref="M1" location="INDICE!A1" display="VOLVER AL ÍNDICE"/>
    <hyperlink ref="M1:N1" location="INDICE!A49:N49" display="VOLVER AL ÍNDICE"/>
  </hyperlinks>
  <printOptions/>
  <pageMargins left="0.3937007874015748" right="0.1968503937007874" top="0.3937007874015748" bottom="0.1968503937007874" header="0" footer="0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>
    <tabColor rgb="FFFBD637"/>
  </sheetPr>
  <dimension ref="A1:T27"/>
  <sheetViews>
    <sheetView showGridLines="0" zoomScale="90" zoomScaleNormal="90" zoomScalePageLayoutView="0" workbookViewId="0" topLeftCell="C16">
      <selection activeCell="Q19" sqref="Q19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3" width="10.00390625" style="6" customWidth="1"/>
    <col min="4" max="4" width="10.7109375" style="6" customWidth="1"/>
    <col min="5" max="6" width="9.7109375" style="6" customWidth="1"/>
    <col min="7" max="9" width="10.7109375" style="6" customWidth="1"/>
    <col min="10" max="10" width="14.8515625" style="6" customWidth="1"/>
    <col min="11" max="11" width="5.28125" style="10" customWidth="1"/>
    <col min="12" max="17" width="9.140625" style="6" customWidth="1"/>
    <col min="18" max="18" width="11.57421875" style="6" bestFit="1" customWidth="1"/>
    <col min="19" max="22" width="9.140625" style="6" customWidth="1"/>
    <col min="23" max="23" width="11.57421875" style="6" bestFit="1" customWidth="1"/>
    <col min="24" max="16384" width="9.140625" style="6" customWidth="1"/>
  </cols>
  <sheetData>
    <row r="1" spans="1:16" ht="19.5" thickBot="1" thickTop="1">
      <c r="A1" s="7"/>
      <c r="B1" s="2" t="s">
        <v>51</v>
      </c>
      <c r="D1" s="601"/>
      <c r="E1" s="601"/>
      <c r="F1" s="601"/>
      <c r="G1" s="601"/>
      <c r="H1" s="601"/>
      <c r="I1" s="603"/>
      <c r="J1" s="603"/>
      <c r="K1" s="603"/>
      <c r="L1" s="607" t="s">
        <v>180</v>
      </c>
      <c r="M1" s="608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215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11" ht="11.25" customHeight="1" thickBot="1">
      <c r="A6" s="7"/>
      <c r="J6" s="21" t="s">
        <v>88</v>
      </c>
      <c r="K6" s="20"/>
    </row>
    <row r="7" spans="1:11" ht="72" customHeight="1" thickBot="1">
      <c r="A7" s="7"/>
      <c r="B7" s="318" t="s">
        <v>0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1" ht="18" customHeight="1" thickTop="1">
      <c r="A8" s="7"/>
      <c r="B8" s="248" t="s">
        <v>81</v>
      </c>
      <c r="C8" s="34">
        <v>242208.98</v>
      </c>
      <c r="D8" s="34">
        <v>2118236.43</v>
      </c>
      <c r="E8" s="34">
        <v>155982.7</v>
      </c>
      <c r="F8" s="34">
        <v>638041.36</v>
      </c>
      <c r="G8" s="34">
        <v>0</v>
      </c>
      <c r="H8" s="34">
        <v>203184.37</v>
      </c>
      <c r="I8" s="39">
        <v>0</v>
      </c>
      <c r="J8" s="258">
        <v>3357653.84</v>
      </c>
      <c r="K8" s="125"/>
    </row>
    <row r="9" spans="1:11" ht="18" customHeight="1">
      <c r="A9" s="7"/>
      <c r="B9" s="249" t="s">
        <v>82</v>
      </c>
      <c r="C9" s="34">
        <v>72072.44</v>
      </c>
      <c r="D9" s="34">
        <v>611809.73</v>
      </c>
      <c r="E9" s="34">
        <v>102952.81</v>
      </c>
      <c r="F9" s="34">
        <v>137973.28</v>
      </c>
      <c r="G9" s="34">
        <v>0</v>
      </c>
      <c r="H9" s="34">
        <v>99125.88</v>
      </c>
      <c r="I9" s="40">
        <v>-1.7400000002235174</v>
      </c>
      <c r="J9" s="258">
        <v>1023932.4</v>
      </c>
      <c r="K9" s="125"/>
    </row>
    <row r="10" spans="1:11" ht="18" customHeight="1">
      <c r="A10" s="7"/>
      <c r="B10" s="249" t="s">
        <v>83</v>
      </c>
      <c r="C10" s="34">
        <v>233626.6</v>
      </c>
      <c r="D10" s="34">
        <v>2734271.03</v>
      </c>
      <c r="E10" s="34">
        <v>454719.95</v>
      </c>
      <c r="F10" s="34">
        <v>401479.2</v>
      </c>
      <c r="G10" s="34">
        <v>0.009999999776482582</v>
      </c>
      <c r="H10" s="34">
        <v>358951.99</v>
      </c>
      <c r="I10" s="40">
        <v>0.06999999983236194</v>
      </c>
      <c r="J10" s="258">
        <v>4183048.85</v>
      </c>
      <c r="K10" s="125"/>
    </row>
    <row r="11" spans="1:11" ht="18" customHeight="1">
      <c r="A11" s="7"/>
      <c r="B11" s="249" t="s">
        <v>84</v>
      </c>
      <c r="C11" s="34">
        <v>86470.84</v>
      </c>
      <c r="D11" s="34">
        <v>1797720.83</v>
      </c>
      <c r="E11" s="34">
        <v>250098.68</v>
      </c>
      <c r="F11" s="34">
        <v>304533.89</v>
      </c>
      <c r="G11" s="34">
        <v>0</v>
      </c>
      <c r="H11" s="34">
        <v>177725.44</v>
      </c>
      <c r="I11" s="40">
        <v>0</v>
      </c>
      <c r="J11" s="258">
        <v>2616549.68</v>
      </c>
      <c r="K11" s="125"/>
    </row>
    <row r="12" spans="1:11" ht="18" customHeight="1">
      <c r="A12" s="7"/>
      <c r="B12" s="249" t="s">
        <v>85</v>
      </c>
      <c r="C12" s="34">
        <v>2089.58</v>
      </c>
      <c r="D12" s="34">
        <v>2141925.34</v>
      </c>
      <c r="E12" s="34">
        <v>342104.52</v>
      </c>
      <c r="F12" s="34">
        <v>250834.03</v>
      </c>
      <c r="G12" s="34">
        <v>-0.009999999776482582</v>
      </c>
      <c r="H12" s="34">
        <v>218541.92</v>
      </c>
      <c r="I12" s="40">
        <v>92.87000000011176</v>
      </c>
      <c r="J12" s="258">
        <v>2955588.25</v>
      </c>
      <c r="K12" s="125"/>
    </row>
    <row r="13" spans="1:11" ht="18" customHeight="1">
      <c r="A13" s="7"/>
      <c r="B13" s="249" t="s">
        <v>86</v>
      </c>
      <c r="C13" s="34">
        <v>0</v>
      </c>
      <c r="D13" s="34">
        <v>2277830.22</v>
      </c>
      <c r="E13" s="34">
        <v>413961.53</v>
      </c>
      <c r="F13" s="34">
        <v>253500.44</v>
      </c>
      <c r="G13" s="34">
        <v>-0.009999999776482582</v>
      </c>
      <c r="H13" s="34">
        <v>235285.13</v>
      </c>
      <c r="I13" s="40">
        <v>13.979999999981374</v>
      </c>
      <c r="J13" s="258">
        <v>3180591.29</v>
      </c>
      <c r="K13" s="125"/>
    </row>
    <row r="14" spans="1:11" ht="18" customHeight="1" thickBot="1">
      <c r="A14" s="7"/>
      <c r="B14" s="268" t="s">
        <v>87</v>
      </c>
      <c r="C14" s="36">
        <v>0</v>
      </c>
      <c r="D14" s="37">
        <v>1562018.88</v>
      </c>
      <c r="E14" s="37">
        <v>294016.58</v>
      </c>
      <c r="F14" s="37">
        <v>84335.82</v>
      </c>
      <c r="G14" s="37">
        <v>0.010000000009313226</v>
      </c>
      <c r="H14" s="37">
        <v>190295</v>
      </c>
      <c r="I14" s="41">
        <v>182.95000000018626</v>
      </c>
      <c r="J14" s="259">
        <v>2130849.24</v>
      </c>
      <c r="K14" s="125"/>
    </row>
    <row r="15" spans="1:11" ht="27" customHeight="1" thickBot="1" thickTop="1">
      <c r="A15" s="7"/>
      <c r="B15" s="323" t="s">
        <v>1</v>
      </c>
      <c r="C15" s="252">
        <v>636468.44</v>
      </c>
      <c r="D15" s="252">
        <v>13243812.459999997</v>
      </c>
      <c r="E15" s="252">
        <v>2013836.77</v>
      </c>
      <c r="F15" s="252">
        <v>2070698.02</v>
      </c>
      <c r="G15" s="252">
        <v>2.3283064365386963E-10</v>
      </c>
      <c r="H15" s="252">
        <v>1483109.73</v>
      </c>
      <c r="I15" s="253">
        <v>288.12999999988824</v>
      </c>
      <c r="J15" s="254">
        <v>19448213.549999997</v>
      </c>
      <c r="K15" s="126"/>
    </row>
    <row r="16" spans="1:16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  <c r="K16" s="17"/>
      <c r="M16" s="16"/>
      <c r="P16" s="16"/>
    </row>
    <row r="17" spans="1:10" ht="15" customHeight="1">
      <c r="A17" s="7"/>
      <c r="B17" s="5" t="s">
        <v>57</v>
      </c>
      <c r="C17" s="10"/>
      <c r="D17" s="10"/>
      <c r="E17" s="10"/>
      <c r="F17" s="10"/>
      <c r="G17" s="10"/>
      <c r="H17" s="10"/>
      <c r="I17" s="10"/>
      <c r="J17" s="10"/>
    </row>
    <row r="18" spans="1:11" ht="11.25" customHeight="1" thickBot="1">
      <c r="A18" s="7"/>
      <c r="B18" s="3"/>
      <c r="C18" s="3"/>
      <c r="I18" s="21"/>
      <c r="J18" s="21" t="s">
        <v>111</v>
      </c>
      <c r="K18" s="20"/>
    </row>
    <row r="19" spans="1:11" ht="72" customHeight="1" thickBot="1">
      <c r="A19" s="7"/>
      <c r="B19" s="318" t="s">
        <v>0</v>
      </c>
      <c r="C19" s="319" t="s">
        <v>173</v>
      </c>
      <c r="D19" s="343" t="s">
        <v>109</v>
      </c>
      <c r="E19" s="343" t="s">
        <v>31</v>
      </c>
      <c r="F19" s="343" t="s">
        <v>32</v>
      </c>
      <c r="G19" s="343" t="s">
        <v>174</v>
      </c>
      <c r="H19" s="343" t="s">
        <v>33</v>
      </c>
      <c r="I19" s="320" t="s">
        <v>52</v>
      </c>
      <c r="J19" s="322" t="s">
        <v>175</v>
      </c>
      <c r="K19" s="118"/>
    </row>
    <row r="20" spans="1:20" ht="18" customHeight="1" thickTop="1">
      <c r="A20" s="7"/>
      <c r="B20" s="248" t="s">
        <v>81</v>
      </c>
      <c r="C20" s="33">
        <v>1</v>
      </c>
      <c r="D20" s="33">
        <v>0.9382471803038842</v>
      </c>
      <c r="E20" s="33">
        <v>0.7657324790672895</v>
      </c>
      <c r="F20" s="33">
        <v>0.909682107101224</v>
      </c>
      <c r="G20" s="33" t="s">
        <v>434</v>
      </c>
      <c r="H20" s="33">
        <v>0.870810434585834</v>
      </c>
      <c r="I20" s="33" t="s">
        <v>434</v>
      </c>
      <c r="J20" s="264">
        <v>0.9228676857501106</v>
      </c>
      <c r="K20" s="127"/>
      <c r="N20" s="503"/>
      <c r="O20" s="503"/>
      <c r="P20" s="503"/>
      <c r="Q20" s="503"/>
      <c r="R20" s="503"/>
      <c r="S20" s="503"/>
      <c r="T20" s="503"/>
    </row>
    <row r="21" spans="1:20" ht="18" customHeight="1">
      <c r="A21" s="7"/>
      <c r="B21" s="249" t="s">
        <v>82</v>
      </c>
      <c r="C21" s="33">
        <v>1</v>
      </c>
      <c r="D21" s="33">
        <v>0.8554330270000601</v>
      </c>
      <c r="E21" s="33">
        <v>0.807915123436566</v>
      </c>
      <c r="F21" s="33">
        <v>0.913728152701093</v>
      </c>
      <c r="G21" s="33" t="s">
        <v>434</v>
      </c>
      <c r="H21" s="33">
        <v>0.831702846642908</v>
      </c>
      <c r="I21" s="33" t="s">
        <v>434</v>
      </c>
      <c r="J21" s="264">
        <v>0.8641580095709286</v>
      </c>
      <c r="K21" s="127"/>
      <c r="N21" s="503"/>
      <c r="O21" s="503"/>
      <c r="P21" s="503"/>
      <c r="Q21" s="503"/>
      <c r="R21" s="503"/>
      <c r="S21" s="503"/>
      <c r="T21" s="503"/>
    </row>
    <row r="22" spans="1:20" ht="18" customHeight="1">
      <c r="A22" s="7"/>
      <c r="B22" s="249" t="s">
        <v>83</v>
      </c>
      <c r="C22" s="33">
        <v>0.9925201559336728</v>
      </c>
      <c r="D22" s="33">
        <v>0.918201000892343</v>
      </c>
      <c r="E22" s="33">
        <v>0.8394190699559841</v>
      </c>
      <c r="F22" s="33">
        <v>0.8302102335629554</v>
      </c>
      <c r="G22" s="33" t="s">
        <v>434</v>
      </c>
      <c r="H22" s="33">
        <v>0.8665876043146481</v>
      </c>
      <c r="I22" s="33" t="s">
        <v>434</v>
      </c>
      <c r="J22" s="264">
        <v>0.8990481922546393</v>
      </c>
      <c r="K22" s="127"/>
      <c r="N22" s="503"/>
      <c r="O22" s="503"/>
      <c r="P22" s="503"/>
      <c r="Q22" s="503"/>
      <c r="R22" s="503"/>
      <c r="S22" s="503"/>
      <c r="T22" s="503"/>
    </row>
    <row r="23" spans="1:20" ht="18" customHeight="1">
      <c r="A23" s="7"/>
      <c r="B23" s="249" t="s">
        <v>84</v>
      </c>
      <c r="C23" s="33">
        <v>0.9872488916249409</v>
      </c>
      <c r="D23" s="33">
        <v>0.9079501490890709</v>
      </c>
      <c r="E23" s="33">
        <v>0.8295306510042315</v>
      </c>
      <c r="F23" s="33">
        <v>0.8059340046585477</v>
      </c>
      <c r="G23" s="33" t="s">
        <v>434</v>
      </c>
      <c r="H23" s="33">
        <v>0.8836658580400343</v>
      </c>
      <c r="I23" s="33" t="s">
        <v>434</v>
      </c>
      <c r="J23" s="264">
        <v>0.8875536500136543</v>
      </c>
      <c r="K23" s="127"/>
      <c r="N23" s="503"/>
      <c r="O23" s="503"/>
      <c r="P23" s="503"/>
      <c r="Q23" s="503"/>
      <c r="R23" s="503"/>
      <c r="S23" s="503"/>
      <c r="T23" s="503"/>
    </row>
    <row r="24" spans="1:20" ht="18" customHeight="1">
      <c r="A24" s="7"/>
      <c r="B24" s="249" t="s">
        <v>85</v>
      </c>
      <c r="C24" s="33">
        <v>1</v>
      </c>
      <c r="D24" s="33">
        <v>0.8988117273807664</v>
      </c>
      <c r="E24" s="33">
        <v>0.8365731550327109</v>
      </c>
      <c r="F24" s="33">
        <v>0.7976743569257299</v>
      </c>
      <c r="G24" s="33" t="s">
        <v>434</v>
      </c>
      <c r="H24" s="33">
        <v>0.9089659885251019</v>
      </c>
      <c r="I24" s="44">
        <v>0.9886097509066106</v>
      </c>
      <c r="J24" s="264">
        <v>0.8825105873026801</v>
      </c>
      <c r="K24" s="127"/>
      <c r="N24" s="503"/>
      <c r="O24" s="503"/>
      <c r="P24" s="503"/>
      <c r="Q24" s="503"/>
      <c r="R24" s="503"/>
      <c r="S24" s="503"/>
      <c r="T24" s="503"/>
    </row>
    <row r="25" spans="1:20" ht="18" customHeight="1">
      <c r="A25" s="7"/>
      <c r="B25" s="249" t="s">
        <v>86</v>
      </c>
      <c r="C25" s="33" t="s">
        <v>434</v>
      </c>
      <c r="D25" s="33">
        <v>0.887365919212665</v>
      </c>
      <c r="E25" s="33">
        <v>0.8530734393858488</v>
      </c>
      <c r="F25" s="33">
        <v>0.7893651432091159</v>
      </c>
      <c r="G25" s="33" t="s">
        <v>434</v>
      </c>
      <c r="H25" s="33">
        <v>0.9005857392479132</v>
      </c>
      <c r="I25" s="44">
        <v>1.0000000000333091</v>
      </c>
      <c r="J25" s="264">
        <v>0.8750791706565358</v>
      </c>
      <c r="K25" s="127"/>
      <c r="N25" s="503"/>
      <c r="O25" s="503"/>
      <c r="P25" s="503"/>
      <c r="Q25" s="503"/>
      <c r="R25" s="503"/>
      <c r="S25" s="503"/>
      <c r="T25" s="503"/>
    </row>
    <row r="26" spans="1:20" ht="18" customHeight="1" thickBot="1">
      <c r="A26" s="7"/>
      <c r="B26" s="268" t="s">
        <v>87</v>
      </c>
      <c r="C26" s="33" t="s">
        <v>434</v>
      </c>
      <c r="D26" s="103">
        <v>0.9118138510041557</v>
      </c>
      <c r="E26" s="103">
        <v>0.8893824313315998</v>
      </c>
      <c r="F26" s="103">
        <v>0.8462054274015782</v>
      </c>
      <c r="G26" s="33" t="s">
        <v>434</v>
      </c>
      <c r="H26" s="103">
        <v>0.9402277604722903</v>
      </c>
      <c r="I26" s="45">
        <v>0.5557411907665296</v>
      </c>
      <c r="J26" s="265">
        <v>0.9082671775214747</v>
      </c>
      <c r="K26" s="127"/>
      <c r="N26" s="503"/>
      <c r="O26" s="503"/>
      <c r="P26" s="503"/>
      <c r="Q26" s="503"/>
      <c r="R26" s="503"/>
      <c r="S26" s="503"/>
      <c r="T26" s="503"/>
    </row>
    <row r="27" spans="1:20" ht="27" customHeight="1" thickBot="1" thickTop="1">
      <c r="A27" s="7"/>
      <c r="B27" s="323" t="s">
        <v>1</v>
      </c>
      <c r="C27" s="306">
        <v>0.9954993066820755</v>
      </c>
      <c r="D27" s="306">
        <v>0.9074956992529821</v>
      </c>
      <c r="E27" s="306">
        <v>0.8394078780388049</v>
      </c>
      <c r="F27" s="306">
        <v>0.8454911797040243</v>
      </c>
      <c r="G27" s="306">
        <v>-1.164153027449797E-08</v>
      </c>
      <c r="H27" s="306">
        <v>0.887065708642784</v>
      </c>
      <c r="I27" s="307">
        <v>0.6614858349811081</v>
      </c>
      <c r="J27" s="266">
        <v>0.8940172723647087</v>
      </c>
      <c r="K27" s="128"/>
      <c r="N27" s="503"/>
      <c r="O27" s="503"/>
      <c r="P27" s="503"/>
      <c r="Q27" s="503"/>
      <c r="R27" s="503"/>
      <c r="S27" s="503"/>
      <c r="T27" s="503"/>
    </row>
    <row r="28" ht="15" customHeight="1"/>
  </sheetData>
  <sheetProtection/>
  <hyperlinks>
    <hyperlink ref="L1:M1" location="INDICE!A49:N49" display="VOLVER AL ÍNDICE"/>
    <hyperlink ref="L1" location="INDICE!A1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>
    <tabColor rgb="FFFBD637"/>
  </sheetPr>
  <dimension ref="A1:P54"/>
  <sheetViews>
    <sheetView showGridLines="0" zoomScale="90" zoomScaleNormal="90" workbookViewId="0" topLeftCell="A1">
      <selection activeCell="Q37" sqref="Q37"/>
    </sheetView>
  </sheetViews>
  <sheetFormatPr defaultColWidth="9.140625" defaultRowHeight="12.75"/>
  <cols>
    <col min="1" max="1" width="1.7109375" style="6" customWidth="1"/>
    <col min="2" max="2" width="19.140625" style="6" customWidth="1"/>
    <col min="3" max="6" width="10.7109375" style="6" customWidth="1"/>
    <col min="7" max="7" width="14.7109375" style="6" customWidth="1"/>
    <col min="8" max="9" width="10.7109375" style="6" customWidth="1"/>
    <col min="10" max="10" width="15.421875" style="6" customWidth="1"/>
    <col min="11" max="11" width="5.57421875" style="10" customWidth="1"/>
    <col min="12" max="13" width="10.421875" style="6" customWidth="1"/>
    <col min="14" max="16384" width="9.140625" style="6" customWidth="1"/>
  </cols>
  <sheetData>
    <row r="1" spans="1:16" ht="19.5" thickBot="1" thickTop="1">
      <c r="A1" s="7"/>
      <c r="B1" s="2" t="s">
        <v>51</v>
      </c>
      <c r="D1" s="601"/>
      <c r="E1" s="601"/>
      <c r="F1" s="601"/>
      <c r="G1" s="601"/>
      <c r="H1" s="601"/>
      <c r="I1" s="603"/>
      <c r="J1" s="603"/>
      <c r="K1" s="603"/>
      <c r="L1" s="607" t="s">
        <v>180</v>
      </c>
      <c r="M1" s="608"/>
      <c r="N1" s="601"/>
      <c r="O1" s="601"/>
      <c r="P1" s="601"/>
    </row>
    <row r="2" spans="1:2" ht="12" customHeight="1" thickTop="1">
      <c r="A2" s="7"/>
      <c r="B2" s="2"/>
    </row>
    <row r="3" spans="1:2" ht="18">
      <c r="A3" s="7"/>
      <c r="B3" s="2" t="s">
        <v>217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11" ht="11.25" customHeight="1" thickBot="1">
      <c r="A6" s="7"/>
      <c r="J6" s="21" t="s">
        <v>88</v>
      </c>
      <c r="K6" s="20"/>
    </row>
    <row r="7" spans="1:11" ht="60" customHeight="1" thickBot="1">
      <c r="A7" s="7"/>
      <c r="B7" s="318" t="s">
        <v>2</v>
      </c>
      <c r="C7" s="319" t="s">
        <v>173</v>
      </c>
      <c r="D7" s="343" t="s">
        <v>109</v>
      </c>
      <c r="E7" s="343" t="s">
        <v>31</v>
      </c>
      <c r="F7" s="343" t="s">
        <v>32</v>
      </c>
      <c r="G7" s="343" t="s">
        <v>174</v>
      </c>
      <c r="H7" s="343" t="s">
        <v>33</v>
      </c>
      <c r="I7" s="320" t="s">
        <v>52</v>
      </c>
      <c r="J7" s="322" t="s">
        <v>175</v>
      </c>
      <c r="K7" s="118"/>
    </row>
    <row r="8" spans="1:11" ht="18" customHeight="1" thickTop="1">
      <c r="A8" s="7"/>
      <c r="B8" s="248" t="s">
        <v>89</v>
      </c>
      <c r="C8" s="34">
        <v>636468.44</v>
      </c>
      <c r="D8" s="34">
        <v>13243812.459999997</v>
      </c>
      <c r="E8" s="34">
        <v>2013836.77</v>
      </c>
      <c r="F8" s="34">
        <v>2070698.02</v>
      </c>
      <c r="G8" s="34">
        <v>2.3283064365386963E-10</v>
      </c>
      <c r="H8" s="34">
        <v>1483109.73</v>
      </c>
      <c r="I8" s="39">
        <v>288.12999999988824</v>
      </c>
      <c r="J8" s="258">
        <v>19448213.549999997</v>
      </c>
      <c r="K8" s="125"/>
    </row>
    <row r="9" spans="1:11" ht="18" customHeight="1">
      <c r="A9" s="7"/>
      <c r="B9" s="249" t="s">
        <v>90</v>
      </c>
      <c r="C9" s="34">
        <v>369536.85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40">
        <v>157815.3</v>
      </c>
      <c r="J9" s="258">
        <v>527352.15</v>
      </c>
      <c r="K9" s="125"/>
    </row>
    <row r="10" spans="1:11" ht="18" customHeight="1">
      <c r="A10" s="7"/>
      <c r="B10" s="249" t="s">
        <v>91</v>
      </c>
      <c r="C10" s="34">
        <v>7254375.9</v>
      </c>
      <c r="D10" s="34">
        <v>0</v>
      </c>
      <c r="E10" s="34">
        <v>0</v>
      </c>
      <c r="F10" s="34">
        <v>0</v>
      </c>
      <c r="G10" s="34">
        <v>342938.88</v>
      </c>
      <c r="H10" s="34">
        <v>0</v>
      </c>
      <c r="I10" s="40">
        <v>53259.31999999937</v>
      </c>
      <c r="J10" s="258">
        <v>7650574.1</v>
      </c>
      <c r="K10" s="125"/>
    </row>
    <row r="11" spans="1:11" ht="18" customHeight="1">
      <c r="A11" s="7"/>
      <c r="B11" s="249" t="s">
        <v>99</v>
      </c>
      <c r="C11" s="34">
        <v>18405.74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40">
        <v>5399.68</v>
      </c>
      <c r="J11" s="258">
        <v>23805.42</v>
      </c>
      <c r="K11" s="125"/>
    </row>
    <row r="12" spans="1:11" ht="18" customHeight="1" thickBot="1">
      <c r="A12" s="7"/>
      <c r="B12" s="250" t="s">
        <v>100</v>
      </c>
      <c r="C12" s="36">
        <v>21335.21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1">
        <v>5228.91</v>
      </c>
      <c r="J12" s="259">
        <v>26564.12</v>
      </c>
      <c r="K12" s="125"/>
    </row>
    <row r="13" spans="1:11" ht="27" customHeight="1" thickBot="1" thickTop="1">
      <c r="A13" s="7"/>
      <c r="B13" s="323" t="s">
        <v>92</v>
      </c>
      <c r="C13" s="252">
        <v>8300122.140000001</v>
      </c>
      <c r="D13" s="252">
        <v>13243812.459999997</v>
      </c>
      <c r="E13" s="252">
        <v>2013836.77</v>
      </c>
      <c r="F13" s="252">
        <v>2070698.02</v>
      </c>
      <c r="G13" s="252">
        <v>342938.88</v>
      </c>
      <c r="H13" s="252">
        <v>1483109.73</v>
      </c>
      <c r="I13" s="253">
        <v>221991.3399999993</v>
      </c>
      <c r="J13" s="254">
        <v>27676509.34</v>
      </c>
      <c r="K13" s="126"/>
    </row>
    <row r="14" spans="1:11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  <c r="K14" s="17"/>
    </row>
    <row r="15" spans="1:10" ht="15" customHeight="1">
      <c r="A15" s="7"/>
      <c r="B15" s="5" t="s">
        <v>50</v>
      </c>
      <c r="C15" s="10"/>
      <c r="D15" s="10"/>
      <c r="E15" s="10"/>
      <c r="F15" s="10"/>
      <c r="G15" s="10"/>
      <c r="H15" s="10"/>
      <c r="I15" s="10"/>
      <c r="J15" s="10"/>
    </row>
    <row r="16" spans="1:11" ht="11.25" customHeight="1" thickBot="1">
      <c r="A16" s="7"/>
      <c r="B16" s="3"/>
      <c r="C16" s="3"/>
      <c r="I16" s="21"/>
      <c r="J16" s="21" t="s">
        <v>111</v>
      </c>
      <c r="K16" s="20"/>
    </row>
    <row r="17" spans="1:11" ht="60" customHeight="1" thickBot="1">
      <c r="A17" s="7"/>
      <c r="B17" s="318" t="s">
        <v>2</v>
      </c>
      <c r="C17" s="319" t="s">
        <v>173</v>
      </c>
      <c r="D17" s="343" t="s">
        <v>109</v>
      </c>
      <c r="E17" s="343" t="s">
        <v>31</v>
      </c>
      <c r="F17" s="343" t="s">
        <v>32</v>
      </c>
      <c r="G17" s="343" t="s">
        <v>174</v>
      </c>
      <c r="H17" s="343" t="s">
        <v>33</v>
      </c>
      <c r="I17" s="320" t="s">
        <v>52</v>
      </c>
      <c r="J17" s="322" t="s">
        <v>175</v>
      </c>
      <c r="K17" s="118"/>
    </row>
    <row r="18" spans="1:11" ht="18" customHeight="1" thickTop="1">
      <c r="A18" s="7"/>
      <c r="B18" s="248" t="s">
        <v>89</v>
      </c>
      <c r="C18" s="33">
        <v>0.9954993066820755</v>
      </c>
      <c r="D18" s="33">
        <v>0.9074956992529821</v>
      </c>
      <c r="E18" s="33">
        <v>0.8394078780388049</v>
      </c>
      <c r="F18" s="33">
        <v>0.8454911797040243</v>
      </c>
      <c r="G18" s="33" t="s">
        <v>434</v>
      </c>
      <c r="H18" s="33">
        <v>0.887065708642784</v>
      </c>
      <c r="I18" s="33">
        <v>0.6614858349811081</v>
      </c>
      <c r="J18" s="309">
        <v>0.8940172723647087</v>
      </c>
      <c r="K18" s="127"/>
    </row>
    <row r="19" spans="1:11" ht="18" customHeight="1">
      <c r="A19" s="7"/>
      <c r="B19" s="249" t="s">
        <v>90</v>
      </c>
      <c r="C19" s="33">
        <v>0.991014526582849</v>
      </c>
      <c r="D19" s="33" t="s">
        <v>434</v>
      </c>
      <c r="E19" s="33" t="s">
        <v>434</v>
      </c>
      <c r="F19" s="33" t="s">
        <v>434</v>
      </c>
      <c r="G19" s="33" t="s">
        <v>434</v>
      </c>
      <c r="H19" s="33" t="s">
        <v>434</v>
      </c>
      <c r="I19" s="33">
        <v>0.8377463368474398</v>
      </c>
      <c r="J19" s="309">
        <v>0.9395724885103502</v>
      </c>
      <c r="K19" s="127"/>
    </row>
    <row r="20" spans="1:11" ht="18" customHeight="1">
      <c r="A20" s="7"/>
      <c r="B20" s="249" t="s">
        <v>91</v>
      </c>
      <c r="C20" s="33">
        <v>0.9818412390899257</v>
      </c>
      <c r="D20" s="33" t="s">
        <v>434</v>
      </c>
      <c r="E20" s="33" t="s">
        <v>434</v>
      </c>
      <c r="F20" s="33" t="s">
        <v>434</v>
      </c>
      <c r="G20" s="33">
        <v>0.9753209491569849</v>
      </c>
      <c r="H20" s="33" t="s">
        <v>434</v>
      </c>
      <c r="I20" s="33">
        <v>0.9732965037814778</v>
      </c>
      <c r="J20" s="309">
        <v>0.9814871330784763</v>
      </c>
      <c r="K20" s="127"/>
    </row>
    <row r="21" spans="1:11" ht="18" customHeight="1">
      <c r="A21" s="7"/>
      <c r="B21" s="249" t="s">
        <v>99</v>
      </c>
      <c r="C21" s="33">
        <v>1</v>
      </c>
      <c r="D21" s="33" t="s">
        <v>434</v>
      </c>
      <c r="E21" s="33" t="s">
        <v>434</v>
      </c>
      <c r="F21" s="33" t="s">
        <v>434</v>
      </c>
      <c r="G21" s="33" t="s">
        <v>434</v>
      </c>
      <c r="H21" s="33" t="s">
        <v>434</v>
      </c>
      <c r="I21" s="33">
        <v>0.9295897339666392</v>
      </c>
      <c r="J21" s="309">
        <v>0.9831096442159853</v>
      </c>
      <c r="K21" s="127"/>
    </row>
    <row r="22" spans="1:11" ht="18" customHeight="1" thickBot="1">
      <c r="A22" s="7"/>
      <c r="B22" s="250" t="s">
        <v>100</v>
      </c>
      <c r="C22" s="33">
        <v>1</v>
      </c>
      <c r="D22" s="33" t="s">
        <v>434</v>
      </c>
      <c r="E22" s="33" t="s">
        <v>434</v>
      </c>
      <c r="F22" s="33" t="s">
        <v>434</v>
      </c>
      <c r="G22" s="33" t="s">
        <v>434</v>
      </c>
      <c r="H22" s="33" t="s">
        <v>434</v>
      </c>
      <c r="I22" s="33">
        <v>0.8869218752385266</v>
      </c>
      <c r="J22" s="310">
        <v>0.9755181452753098</v>
      </c>
      <c r="K22" s="127"/>
    </row>
    <row r="23" spans="1:11" ht="27" customHeight="1" thickBot="1" thickTop="1">
      <c r="A23" s="7"/>
      <c r="B23" s="323" t="s">
        <v>92</v>
      </c>
      <c r="C23" s="306">
        <v>0.9833665579766815</v>
      </c>
      <c r="D23" s="306">
        <v>0.9074956992529821</v>
      </c>
      <c r="E23" s="306">
        <v>0.8394078780388049</v>
      </c>
      <c r="F23" s="306">
        <v>0.8454911797040243</v>
      </c>
      <c r="G23" s="306">
        <v>0.06595182798057811</v>
      </c>
      <c r="H23" s="306">
        <v>0.887065708642784</v>
      </c>
      <c r="I23" s="307">
        <v>0.869731815176812</v>
      </c>
      <c r="J23" s="308">
        <v>0.9176157829094853</v>
      </c>
      <c r="K23" s="128"/>
    </row>
    <row r="24" ht="18" customHeight="1"/>
    <row r="25" ht="18">
      <c r="B25" s="2" t="s">
        <v>216</v>
      </c>
    </row>
    <row r="26" ht="6" customHeight="1">
      <c r="B26" s="3"/>
    </row>
    <row r="27" ht="15" customHeight="1">
      <c r="B27" s="4" t="s">
        <v>61</v>
      </c>
    </row>
    <row r="28" ht="11.25" customHeight="1" thickBot="1">
      <c r="J28" s="21" t="s">
        <v>88</v>
      </c>
    </row>
    <row r="29" spans="2:10" ht="60" customHeight="1" thickBot="1">
      <c r="B29" s="318" t="s">
        <v>24</v>
      </c>
      <c r="C29" s="319" t="s">
        <v>173</v>
      </c>
      <c r="D29" s="343" t="s">
        <v>109</v>
      </c>
      <c r="E29" s="343" t="s">
        <v>31</v>
      </c>
      <c r="F29" s="343" t="s">
        <v>32</v>
      </c>
      <c r="G29" s="343" t="s">
        <v>174</v>
      </c>
      <c r="H29" s="343" t="s">
        <v>33</v>
      </c>
      <c r="I29" s="320" t="s">
        <v>52</v>
      </c>
      <c r="J29" s="322" t="s">
        <v>175</v>
      </c>
    </row>
    <row r="30" spans="2:10" ht="18" customHeight="1" thickTop="1">
      <c r="B30" s="344" t="s">
        <v>21</v>
      </c>
      <c r="C30" s="34">
        <v>636468.43</v>
      </c>
      <c r="D30" s="34">
        <v>12806295.08</v>
      </c>
      <c r="E30" s="34">
        <v>1873321.65</v>
      </c>
      <c r="F30" s="34">
        <v>2021200.81</v>
      </c>
      <c r="G30" s="34">
        <v>0.03000000001884473</v>
      </c>
      <c r="H30" s="34">
        <v>1387324.33</v>
      </c>
      <c r="I30" s="39">
        <v>287.9700000002231</v>
      </c>
      <c r="J30" s="258">
        <v>18724898.300000004</v>
      </c>
    </row>
    <row r="31" spans="2:10" ht="18" customHeight="1">
      <c r="B31" s="345" t="s">
        <v>22</v>
      </c>
      <c r="C31" s="34">
        <v>0</v>
      </c>
      <c r="D31" s="34">
        <v>321298.81</v>
      </c>
      <c r="E31" s="34">
        <v>102534.81</v>
      </c>
      <c r="F31" s="34">
        <v>34435</v>
      </c>
      <c r="G31" s="34">
        <v>0</v>
      </c>
      <c r="H31" s="34">
        <v>72547.83</v>
      </c>
      <c r="I31" s="40">
        <v>0</v>
      </c>
      <c r="J31" s="258">
        <v>530816.45</v>
      </c>
    </row>
    <row r="32" spans="2:10" ht="18" customHeight="1" thickBot="1">
      <c r="B32" s="346" t="s">
        <v>23</v>
      </c>
      <c r="C32" s="36">
        <v>0</v>
      </c>
      <c r="D32" s="37">
        <v>116218.58</v>
      </c>
      <c r="E32" s="37">
        <v>37980.3</v>
      </c>
      <c r="F32" s="37">
        <v>15062.2</v>
      </c>
      <c r="G32" s="37">
        <v>-0.010000000009313226</v>
      </c>
      <c r="H32" s="37">
        <v>23237.59</v>
      </c>
      <c r="I32" s="41">
        <v>0.1300000000046566</v>
      </c>
      <c r="J32" s="259">
        <v>192498.79</v>
      </c>
    </row>
    <row r="33" spans="2:10" ht="27" customHeight="1" thickBot="1" thickTop="1">
      <c r="B33" s="341" t="s">
        <v>1</v>
      </c>
      <c r="C33" s="252">
        <v>636468.43</v>
      </c>
      <c r="D33" s="252">
        <v>13243812.47</v>
      </c>
      <c r="E33" s="252">
        <v>2013836.76</v>
      </c>
      <c r="F33" s="252">
        <v>2070698.01</v>
      </c>
      <c r="G33" s="252">
        <v>0.020000000009531504</v>
      </c>
      <c r="H33" s="252">
        <v>1483109.75</v>
      </c>
      <c r="I33" s="253">
        <v>288.10000000022774</v>
      </c>
      <c r="J33" s="254">
        <v>19448213.540000003</v>
      </c>
    </row>
    <row r="34" spans="2:10" ht="12" customHeight="1">
      <c r="B34" s="7"/>
      <c r="C34" s="17"/>
      <c r="D34" s="17"/>
      <c r="E34" s="17"/>
      <c r="F34" s="17"/>
      <c r="G34" s="17"/>
      <c r="H34" s="17"/>
      <c r="I34" s="17"/>
      <c r="J34" s="17"/>
    </row>
    <row r="35" spans="2:10" ht="15.75">
      <c r="B35" s="5" t="s">
        <v>59</v>
      </c>
      <c r="C35" s="10"/>
      <c r="D35" s="10"/>
      <c r="E35" s="10"/>
      <c r="F35" s="10"/>
      <c r="G35" s="10"/>
      <c r="H35" s="10"/>
      <c r="I35" s="10"/>
      <c r="J35" s="10"/>
    </row>
    <row r="36" spans="2:10" ht="11.25" customHeight="1" thickBot="1">
      <c r="B36" s="3"/>
      <c r="C36" s="3"/>
      <c r="I36" s="21"/>
      <c r="J36" s="21" t="s">
        <v>111</v>
      </c>
    </row>
    <row r="37" spans="2:10" ht="60" customHeight="1" thickBot="1">
      <c r="B37" s="318" t="s">
        <v>24</v>
      </c>
      <c r="C37" s="319" t="s">
        <v>173</v>
      </c>
      <c r="D37" s="343" t="s">
        <v>109</v>
      </c>
      <c r="E37" s="343" t="s">
        <v>31</v>
      </c>
      <c r="F37" s="343" t="s">
        <v>32</v>
      </c>
      <c r="G37" s="343" t="s">
        <v>174</v>
      </c>
      <c r="H37" s="343" t="s">
        <v>33</v>
      </c>
      <c r="I37" s="320" t="s">
        <v>52</v>
      </c>
      <c r="J37" s="322" t="s">
        <v>175</v>
      </c>
    </row>
    <row r="38" spans="2:10" ht="18" customHeight="1" thickBot="1" thickTop="1">
      <c r="B38" s="344" t="s">
        <v>21</v>
      </c>
      <c r="C38" s="33">
        <v>0.9954993066116805</v>
      </c>
      <c r="D38" s="33">
        <v>0.9054801866335358</v>
      </c>
      <c r="E38" s="33">
        <v>0.8344820785785804</v>
      </c>
      <c r="F38" s="33">
        <v>0.8451423984087981</v>
      </c>
      <c r="G38" s="33" t="s">
        <v>434</v>
      </c>
      <c r="H38" s="33">
        <v>0.8877078252788725</v>
      </c>
      <c r="I38" s="43">
        <v>0.6613158801256535</v>
      </c>
      <c r="J38" s="309">
        <v>0.8924208987526226</v>
      </c>
    </row>
    <row r="39" spans="2:10" ht="18" customHeight="1" thickTop="1">
      <c r="B39" s="345" t="s">
        <v>22</v>
      </c>
      <c r="C39" s="33" t="s">
        <v>434</v>
      </c>
      <c r="D39" s="33">
        <v>0.9714739657921373</v>
      </c>
      <c r="E39" s="33">
        <v>0.9092985941340621</v>
      </c>
      <c r="F39" s="33">
        <v>0.8560409368297226</v>
      </c>
      <c r="G39" s="33" t="s">
        <v>434</v>
      </c>
      <c r="H39" s="33">
        <v>0.8535623262675163</v>
      </c>
      <c r="I39" s="43" t="s">
        <v>434</v>
      </c>
      <c r="J39" s="309">
        <v>0.9333596089013864</v>
      </c>
    </row>
    <row r="40" spans="2:10" ht="18" customHeight="1" thickBot="1">
      <c r="B40" s="346" t="s">
        <v>23</v>
      </c>
      <c r="C40" s="33" t="s">
        <v>434</v>
      </c>
      <c r="D40" s="103">
        <v>0.968726311885005</v>
      </c>
      <c r="E40" s="103">
        <v>0.9160276069920478</v>
      </c>
      <c r="F40" s="103">
        <v>0.869134201032653</v>
      </c>
      <c r="G40" s="33" t="s">
        <v>434</v>
      </c>
      <c r="H40" s="103">
        <v>0.9635304864218918</v>
      </c>
      <c r="I40" s="45">
        <v>1.0833333334141773</v>
      </c>
      <c r="J40" s="310">
        <v>0.9488316284980931</v>
      </c>
    </row>
    <row r="41" spans="2:10" ht="27" customHeight="1" thickBot="1" thickTop="1">
      <c r="B41" s="341" t="s">
        <v>1</v>
      </c>
      <c r="C41" s="306">
        <v>0.9954993066820755</v>
      </c>
      <c r="D41" s="306">
        <v>0.9074956992529821</v>
      </c>
      <c r="E41" s="306">
        <v>0.8394078780388049</v>
      </c>
      <c r="F41" s="306">
        <v>0.8454911797040243</v>
      </c>
      <c r="G41" s="306">
        <v>-1.164153027449797E-08</v>
      </c>
      <c r="H41" s="306">
        <v>0.887065708642784</v>
      </c>
      <c r="I41" s="307">
        <v>0.6614858349811081</v>
      </c>
      <c r="J41" s="308">
        <v>0.8940172723647087</v>
      </c>
    </row>
    <row r="45" spans="3:9" ht="12.75">
      <c r="C45" s="646"/>
      <c r="D45" s="646"/>
      <c r="E45" s="646"/>
      <c r="F45" s="646"/>
      <c r="G45" s="647"/>
      <c r="H45" s="646"/>
      <c r="I45" s="646"/>
    </row>
    <row r="46" spans="3:8" ht="13.5">
      <c r="C46" s="645"/>
      <c r="D46" s="645"/>
      <c r="E46" s="645"/>
      <c r="F46" s="645"/>
      <c r="G46" s="645"/>
      <c r="H46" s="645"/>
    </row>
    <row r="47" spans="3:8" ht="13.5">
      <c r="C47" s="645"/>
      <c r="D47" s="645"/>
      <c r="E47" s="645"/>
      <c r="F47" s="645"/>
      <c r="G47" s="645"/>
      <c r="H47" s="645"/>
    </row>
    <row r="48" spans="3:8" ht="13.5">
      <c r="C48" s="645"/>
      <c r="D48" s="645"/>
      <c r="E48" s="645"/>
      <c r="F48" s="645"/>
      <c r="G48" s="645"/>
      <c r="H48" s="645"/>
    </row>
    <row r="49" spans="3:8" ht="13.5">
      <c r="C49" s="645"/>
      <c r="D49" s="645"/>
      <c r="E49" s="645"/>
      <c r="F49" s="645"/>
      <c r="G49" s="645"/>
      <c r="H49" s="645"/>
    </row>
    <row r="51" spans="3:6" ht="12.75">
      <c r="C51" s="503"/>
      <c r="D51" s="503"/>
      <c r="E51" s="503"/>
      <c r="F51" s="503"/>
    </row>
    <row r="52" spans="3:6" ht="12.75">
      <c r="C52" s="503"/>
      <c r="D52" s="503"/>
      <c r="E52" s="503"/>
      <c r="F52" s="503"/>
    </row>
    <row r="53" spans="3:6" ht="12.75">
      <c r="C53" s="503"/>
      <c r="D53" s="503"/>
      <c r="E53" s="503"/>
      <c r="F53" s="503"/>
    </row>
    <row r="54" spans="3:6" ht="12.75">
      <c r="C54" s="503"/>
      <c r="D54" s="503"/>
      <c r="E54" s="503"/>
      <c r="F54" s="503"/>
    </row>
  </sheetData>
  <sheetProtection/>
  <hyperlinks>
    <hyperlink ref="L1:M1" location="INDICE!A49:N49" display="VOLVER AL ÍNDICE"/>
    <hyperlink ref="L1" location="INDICE!A1" display="VOLVER AL ÍNDICE"/>
  </hyperlinks>
  <printOptions/>
  <pageMargins left="0" right="0" top="0.5905511811023623" bottom="0.3937007874015748" header="0" footer="0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5">
    <tabColor rgb="FFFBD637"/>
  </sheetPr>
  <dimension ref="A1:L23"/>
  <sheetViews>
    <sheetView showGridLines="0" zoomScalePageLayoutView="0" workbookViewId="0" topLeftCell="A22">
      <selection activeCell="A1" sqref="A1:IV16384"/>
    </sheetView>
  </sheetViews>
  <sheetFormatPr defaultColWidth="9.140625" defaultRowHeight="12.75"/>
  <cols>
    <col min="1" max="1" width="1.7109375" style="6" customWidth="1"/>
    <col min="2" max="2" width="20.28125" style="6" customWidth="1"/>
    <col min="3" max="6" width="15.7109375" style="6" customWidth="1"/>
    <col min="7" max="7" width="16.7109375" style="6" customWidth="1"/>
    <col min="8" max="8" width="7.421875" style="10" customWidth="1"/>
    <col min="9" max="16384" width="9.140625" style="6" customWidth="1"/>
  </cols>
  <sheetData>
    <row r="1" spans="1:10" ht="19.5" thickBot="1" thickTop="1">
      <c r="A1" s="7"/>
      <c r="B1" s="2" t="s">
        <v>46</v>
      </c>
      <c r="I1" s="501" t="s">
        <v>180</v>
      </c>
      <c r="J1" s="502"/>
    </row>
    <row r="2" spans="1:2" ht="12" customHeight="1" thickTop="1">
      <c r="A2" s="7"/>
      <c r="B2" s="2"/>
    </row>
    <row r="3" spans="1:2" ht="18">
      <c r="A3" s="7"/>
      <c r="B3" s="2" t="s">
        <v>218</v>
      </c>
    </row>
    <row r="4" spans="1:2" ht="6" customHeight="1">
      <c r="A4" s="7"/>
      <c r="B4" s="3"/>
    </row>
    <row r="5" spans="1:2" ht="15" customHeight="1">
      <c r="A5" s="7"/>
      <c r="B5" s="4" t="s">
        <v>61</v>
      </c>
    </row>
    <row r="6" spans="1:8" ht="11.25" customHeight="1" thickBot="1">
      <c r="A6" s="7"/>
      <c r="G6" s="15" t="s">
        <v>88</v>
      </c>
      <c r="H6" s="20"/>
    </row>
    <row r="7" spans="1:8" ht="72" customHeight="1" thickBot="1">
      <c r="A7" s="7"/>
      <c r="B7" s="318" t="s">
        <v>2</v>
      </c>
      <c r="C7" s="319" t="s">
        <v>48</v>
      </c>
      <c r="D7" s="320" t="s">
        <v>49</v>
      </c>
      <c r="E7" s="321" t="s">
        <v>171</v>
      </c>
      <c r="F7" s="321" t="s">
        <v>172</v>
      </c>
      <c r="G7" s="322" t="s">
        <v>47</v>
      </c>
      <c r="H7" s="118"/>
    </row>
    <row r="8" spans="1:8" ht="18" customHeight="1" thickTop="1">
      <c r="A8" s="7"/>
      <c r="B8" s="248" t="s">
        <v>89</v>
      </c>
      <c r="C8" s="59">
        <v>48567630.900000006</v>
      </c>
      <c r="D8" s="421">
        <v>2253446.06</v>
      </c>
      <c r="E8" s="426">
        <v>50821076.96000001</v>
      </c>
      <c r="F8" s="98">
        <v>2807183.49</v>
      </c>
      <c r="G8" s="258">
        <v>53628260.45000001</v>
      </c>
      <c r="H8" s="125"/>
    </row>
    <row r="9" spans="1:8" ht="18" customHeight="1">
      <c r="A9" s="7"/>
      <c r="B9" s="249" t="s">
        <v>90</v>
      </c>
      <c r="C9" s="59">
        <v>6423550.45</v>
      </c>
      <c r="D9" s="422">
        <v>171005.25</v>
      </c>
      <c r="E9" s="427">
        <v>6594555.7</v>
      </c>
      <c r="F9" s="425">
        <v>683795.8</v>
      </c>
      <c r="G9" s="258">
        <v>7278351.5</v>
      </c>
      <c r="H9" s="125"/>
    </row>
    <row r="10" spans="1:8" ht="18" customHeight="1">
      <c r="A10" s="7"/>
      <c r="B10" s="249" t="s">
        <v>91</v>
      </c>
      <c r="C10" s="59">
        <v>16407096.709999997</v>
      </c>
      <c r="D10" s="422">
        <v>53447</v>
      </c>
      <c r="E10" s="427">
        <v>16460543.709999997</v>
      </c>
      <c r="F10" s="425">
        <v>618862.23</v>
      </c>
      <c r="G10" s="258">
        <v>17079405.939999998</v>
      </c>
      <c r="H10" s="125"/>
    </row>
    <row r="11" spans="1:8" ht="18" customHeight="1">
      <c r="A11" s="7"/>
      <c r="B11" s="249" t="s">
        <v>99</v>
      </c>
      <c r="C11" s="59">
        <v>559043.35</v>
      </c>
      <c r="D11" s="422">
        <v>41250.27</v>
      </c>
      <c r="E11" s="427">
        <v>600293.62</v>
      </c>
      <c r="F11" s="425">
        <v>476.08</v>
      </c>
      <c r="G11" s="258">
        <v>600769.7</v>
      </c>
      <c r="H11" s="125"/>
    </row>
    <row r="12" spans="1:8" ht="18" customHeight="1" thickBot="1">
      <c r="A12" s="7"/>
      <c r="B12" s="250" t="s">
        <v>100</v>
      </c>
      <c r="C12" s="62">
        <v>1870626.91</v>
      </c>
      <c r="D12" s="423">
        <v>87585.92</v>
      </c>
      <c r="E12" s="428">
        <v>1958212.83</v>
      </c>
      <c r="F12" s="79">
        <v>121179.75</v>
      </c>
      <c r="G12" s="259">
        <v>2079392.58</v>
      </c>
      <c r="H12" s="125"/>
    </row>
    <row r="13" spans="1:8" ht="27" customHeight="1" thickBot="1" thickTop="1">
      <c r="A13" s="7"/>
      <c r="B13" s="251" t="s">
        <v>92</v>
      </c>
      <c r="C13" s="281">
        <v>73827948.32</v>
      </c>
      <c r="D13" s="424">
        <v>2606734.5</v>
      </c>
      <c r="E13" s="280">
        <v>76434682.82000001</v>
      </c>
      <c r="F13" s="283">
        <v>4231497.35</v>
      </c>
      <c r="G13" s="254">
        <v>80666180.17000002</v>
      </c>
      <c r="H13" s="126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50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G16" s="15" t="s">
        <v>111</v>
      </c>
      <c r="H16" s="20"/>
    </row>
    <row r="17" spans="1:8" ht="72" customHeight="1" thickBot="1">
      <c r="A17" s="7"/>
      <c r="B17" s="318" t="s">
        <v>2</v>
      </c>
      <c r="C17" s="319" t="s">
        <v>48</v>
      </c>
      <c r="D17" s="320" t="s">
        <v>49</v>
      </c>
      <c r="E17" s="321" t="s">
        <v>171</v>
      </c>
      <c r="F17" s="321" t="s">
        <v>172</v>
      </c>
      <c r="G17" s="322" t="s">
        <v>47</v>
      </c>
      <c r="H17" s="118"/>
    </row>
    <row r="18" spans="1:12" ht="18" customHeight="1" thickTop="1">
      <c r="A18" s="7"/>
      <c r="B18" s="248" t="s">
        <v>89</v>
      </c>
      <c r="C18" s="66">
        <v>0.9068319346495226</v>
      </c>
      <c r="D18" s="417">
        <v>0.7658320509516742</v>
      </c>
      <c r="E18" s="429">
        <v>0.8994887532500865</v>
      </c>
      <c r="F18" s="104">
        <v>0.8442546534465691</v>
      </c>
      <c r="G18" s="264">
        <v>0.8964188697244794</v>
      </c>
      <c r="H18" s="127"/>
      <c r="I18" s="16"/>
      <c r="J18" s="16"/>
      <c r="K18" s="16"/>
      <c r="L18" s="16"/>
    </row>
    <row r="19" spans="1:12" ht="18" customHeight="1">
      <c r="A19" s="7"/>
      <c r="B19" s="249" t="s">
        <v>90</v>
      </c>
      <c r="C19" s="66">
        <v>0.9629914967641663</v>
      </c>
      <c r="D19" s="418">
        <v>0.8374161011955437</v>
      </c>
      <c r="E19" s="430">
        <v>0.9592613655903564</v>
      </c>
      <c r="F19" s="105">
        <v>0.9796463538035026</v>
      </c>
      <c r="G19" s="264">
        <v>0.9611403420883751</v>
      </c>
      <c r="H19" s="127"/>
      <c r="I19" s="16"/>
      <c r="J19" s="16"/>
      <c r="K19" s="16"/>
      <c r="L19" s="16"/>
    </row>
    <row r="20" spans="1:12" ht="18" customHeight="1">
      <c r="A20" s="7"/>
      <c r="B20" s="249" t="s">
        <v>91</v>
      </c>
      <c r="C20" s="66">
        <v>0.9735372067842868</v>
      </c>
      <c r="D20" s="418">
        <v>0.9692664535188432</v>
      </c>
      <c r="E20" s="430">
        <v>0.9735232788471732</v>
      </c>
      <c r="F20" s="105">
        <v>0.9976264423606336</v>
      </c>
      <c r="G20" s="264">
        <v>0.9743762886442698</v>
      </c>
      <c r="H20" s="127"/>
      <c r="I20" s="16"/>
      <c r="J20" s="16"/>
      <c r="K20" s="16"/>
      <c r="L20" s="16"/>
    </row>
    <row r="21" spans="1:12" ht="18" customHeight="1">
      <c r="A21" s="7"/>
      <c r="B21" s="249" t="s">
        <v>99</v>
      </c>
      <c r="C21" s="66">
        <v>0.907258128645913</v>
      </c>
      <c r="D21" s="418">
        <v>0.9292097713933662</v>
      </c>
      <c r="E21" s="430">
        <v>0.9087333350378888</v>
      </c>
      <c r="F21" s="105">
        <v>0.5548976642267706</v>
      </c>
      <c r="G21" s="264">
        <v>0.9082743720197352</v>
      </c>
      <c r="H21" s="127"/>
      <c r="I21" s="16"/>
      <c r="J21" s="16"/>
      <c r="K21" s="16"/>
      <c r="L21" s="16"/>
    </row>
    <row r="22" spans="1:12" ht="18" customHeight="1" thickBot="1">
      <c r="A22" s="7"/>
      <c r="B22" s="250" t="s">
        <v>100</v>
      </c>
      <c r="C22" s="69">
        <v>0.9733632767192963</v>
      </c>
      <c r="D22" s="419">
        <v>0.77871296640158</v>
      </c>
      <c r="E22" s="431">
        <v>0.9626011408474199</v>
      </c>
      <c r="F22" s="106">
        <v>0.978535088444638</v>
      </c>
      <c r="G22" s="265">
        <v>0.9635154629793812</v>
      </c>
      <c r="H22" s="127"/>
      <c r="I22" s="16"/>
      <c r="J22" s="16"/>
      <c r="K22" s="16"/>
      <c r="L22" s="16"/>
    </row>
    <row r="23" spans="1:12" ht="27" customHeight="1" thickBot="1" thickTop="1">
      <c r="A23" s="7"/>
      <c r="B23" s="323" t="s">
        <v>92</v>
      </c>
      <c r="C23" s="301">
        <v>0.9272657600504188</v>
      </c>
      <c r="D23" s="420">
        <v>0.7761149649625217</v>
      </c>
      <c r="E23" s="432">
        <v>0.9211476125727263</v>
      </c>
      <c r="F23" s="342">
        <v>0.8874641837771085</v>
      </c>
      <c r="G23" s="266">
        <v>0.9193172654668536</v>
      </c>
      <c r="H23" s="128"/>
      <c r="I23" s="16"/>
      <c r="J23" s="16"/>
      <c r="K23" s="16"/>
      <c r="L23" s="16"/>
    </row>
    <row r="24" ht="15" customHeight="1"/>
    <row r="25" ht="15" customHeight="1"/>
  </sheetData>
  <sheetProtection/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5905511811023623" bottom="0.787401574803149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tabColor rgb="FF66FFFF"/>
  </sheetPr>
  <dimension ref="A1:I53"/>
  <sheetViews>
    <sheetView showGridLines="0" zoomScale="90" zoomScaleNormal="90" zoomScalePageLayoutView="0" workbookViewId="0" topLeftCell="B19">
      <selection activeCell="B3" sqref="B3"/>
    </sheetView>
  </sheetViews>
  <sheetFormatPr defaultColWidth="9.140625" defaultRowHeight="12.75"/>
  <cols>
    <col min="1" max="1" width="1.7109375" style="437" customWidth="1"/>
    <col min="2" max="2" width="22.28125" style="437" customWidth="1"/>
    <col min="3" max="3" width="13.8515625" style="437" bestFit="1" customWidth="1"/>
    <col min="4" max="4" width="15.00390625" style="437" customWidth="1"/>
    <col min="5" max="5" width="15.140625" style="437" customWidth="1"/>
    <col min="6" max="6" width="14.00390625" style="437" customWidth="1"/>
    <col min="7" max="7" width="12.8515625" style="438" customWidth="1"/>
    <col min="8" max="8" width="16.28125" style="437" customWidth="1"/>
    <col min="9" max="9" width="17.140625" style="437" customWidth="1"/>
    <col min="10" max="10" width="20.421875" style="437" customWidth="1"/>
    <col min="11" max="11" width="19.7109375" style="437" customWidth="1"/>
    <col min="12" max="12" width="17.57421875" style="437" customWidth="1"/>
    <col min="13" max="16384" width="9.140625" style="437" customWidth="1"/>
  </cols>
  <sheetData>
    <row r="1" spans="1:9" ht="19.5" thickBot="1" thickTop="1">
      <c r="A1" s="435"/>
      <c r="B1" s="436" t="s">
        <v>372</v>
      </c>
      <c r="H1" s="547" t="s">
        <v>180</v>
      </c>
      <c r="I1" s="548"/>
    </row>
    <row r="2" spans="1:2" ht="12" customHeight="1" thickTop="1">
      <c r="A2" s="435"/>
      <c r="B2" s="436"/>
    </row>
    <row r="3" spans="1:7" ht="18" customHeight="1">
      <c r="A3" s="435"/>
      <c r="B3" s="573" t="s">
        <v>373</v>
      </c>
      <c r="C3" s="506"/>
      <c r="D3" s="506"/>
      <c r="E3" s="506"/>
      <c r="F3" s="506"/>
      <c r="G3" s="506"/>
    </row>
    <row r="4" spans="1:2" ht="6" customHeight="1">
      <c r="A4" s="435"/>
      <c r="B4" s="439"/>
    </row>
    <row r="5" spans="1:2" ht="15" customHeight="1">
      <c r="A5" s="435"/>
      <c r="B5" s="440" t="s">
        <v>121</v>
      </c>
    </row>
    <row r="6" spans="1:8" ht="11.25" customHeight="1" thickBot="1">
      <c r="A6" s="435"/>
      <c r="G6" s="463"/>
      <c r="H6" s="441" t="s">
        <v>88</v>
      </c>
    </row>
    <row r="7" spans="1:8" ht="72" customHeight="1" thickBot="1">
      <c r="A7" s="435"/>
      <c r="B7" s="442" t="s">
        <v>2</v>
      </c>
      <c r="C7" s="443" t="s">
        <v>374</v>
      </c>
      <c r="D7" s="464" t="s">
        <v>375</v>
      </c>
      <c r="E7" s="446" t="s">
        <v>376</v>
      </c>
      <c r="F7" s="443" t="s">
        <v>377</v>
      </c>
      <c r="G7" s="464" t="s">
        <v>378</v>
      </c>
      <c r="H7" s="446" t="s">
        <v>379</v>
      </c>
    </row>
    <row r="8" spans="1:9" ht="25.5" customHeight="1" thickTop="1">
      <c r="A8" s="435"/>
      <c r="B8" s="447" t="s">
        <v>89</v>
      </c>
      <c r="C8" s="448">
        <v>16234669.89</v>
      </c>
      <c r="D8" s="465">
        <v>10375258.799999999</v>
      </c>
      <c r="E8" s="451">
        <v>1.5647484272874237</v>
      </c>
      <c r="F8" s="448">
        <v>36307230.89</v>
      </c>
      <c r="G8" s="465">
        <v>59825001.75</v>
      </c>
      <c r="H8" s="451">
        <v>0.6068905947002333</v>
      </c>
      <c r="I8" s="466"/>
    </row>
    <row r="9" spans="1:8" ht="15.75" customHeight="1">
      <c r="A9" s="435"/>
      <c r="B9" s="452" t="s">
        <v>90</v>
      </c>
      <c r="C9" s="448">
        <v>4009152.81</v>
      </c>
      <c r="D9" s="467">
        <v>3642534.5</v>
      </c>
      <c r="E9" s="451">
        <v>1.1006492347567334</v>
      </c>
      <c r="F9" s="448">
        <v>4662729.5</v>
      </c>
      <c r="G9" s="467">
        <v>7572620.960000001</v>
      </c>
      <c r="H9" s="451">
        <v>0.6157352288764232</v>
      </c>
    </row>
    <row r="10" spans="1:8" ht="15.75" customHeight="1">
      <c r="A10" s="435"/>
      <c r="B10" s="452" t="s">
        <v>91</v>
      </c>
      <c r="C10" s="448">
        <v>987103.45</v>
      </c>
      <c r="D10" s="467">
        <v>1380931.53</v>
      </c>
      <c r="E10" s="451">
        <v>0.7148098428891692</v>
      </c>
      <c r="F10" s="448">
        <v>2844402.4</v>
      </c>
      <c r="G10" s="467">
        <v>17528552.509999998</v>
      </c>
      <c r="H10" s="451">
        <v>0.16227252069885834</v>
      </c>
    </row>
    <row r="11" spans="1:8" ht="15.75" customHeight="1">
      <c r="A11" s="435"/>
      <c r="B11" s="452" t="s">
        <v>99</v>
      </c>
      <c r="C11" s="448">
        <v>169753.21</v>
      </c>
      <c r="D11" s="467">
        <v>116997.29</v>
      </c>
      <c r="E11" s="451">
        <v>1.4509157434330318</v>
      </c>
      <c r="F11" s="448">
        <v>340900.45</v>
      </c>
      <c r="G11" s="467">
        <v>661440.77</v>
      </c>
      <c r="H11" s="451">
        <v>0.5153907431499877</v>
      </c>
    </row>
    <row r="12" spans="1:8" ht="15.75" customHeight="1" thickBot="1">
      <c r="A12" s="435"/>
      <c r="B12" s="453" t="s">
        <v>100</v>
      </c>
      <c r="C12" s="454">
        <v>903155.42</v>
      </c>
      <c r="D12" s="468">
        <v>464311.41</v>
      </c>
      <c r="E12" s="456">
        <v>1.9451501741040569</v>
      </c>
      <c r="F12" s="454">
        <v>1403515.38</v>
      </c>
      <c r="G12" s="468">
        <v>2158130.99</v>
      </c>
      <c r="H12" s="456">
        <v>0.6503383652351891</v>
      </c>
    </row>
    <row r="13" spans="1:8" ht="24.75" customHeight="1" thickBot="1" thickTop="1">
      <c r="A13" s="435"/>
      <c r="B13" s="457" t="s">
        <v>92</v>
      </c>
      <c r="C13" s="458">
        <v>22303834.78</v>
      </c>
      <c r="D13" s="469">
        <v>15980033.529999997</v>
      </c>
      <c r="E13" s="460">
        <v>1.3957314130867162</v>
      </c>
      <c r="F13" s="458">
        <v>45558778.620000005</v>
      </c>
      <c r="G13" s="469">
        <v>87745746.97999999</v>
      </c>
      <c r="H13" s="460">
        <v>0.5192135253049277</v>
      </c>
    </row>
    <row r="14" spans="1:2" ht="16.5" customHeight="1">
      <c r="A14" s="435"/>
      <c r="B14" s="436"/>
    </row>
    <row r="15" spans="1:7" ht="18" customHeight="1">
      <c r="A15" s="435"/>
      <c r="B15" s="573" t="s">
        <v>380</v>
      </c>
      <c r="C15" s="506"/>
      <c r="D15" s="506"/>
      <c r="E15" s="506"/>
      <c r="F15" s="506"/>
      <c r="G15" s="506"/>
    </row>
    <row r="16" spans="1:2" ht="6" customHeight="1">
      <c r="A16" s="435"/>
      <c r="B16" s="439"/>
    </row>
    <row r="17" spans="1:2" ht="15" customHeight="1">
      <c r="A17" s="435"/>
      <c r="B17" s="440" t="s">
        <v>121</v>
      </c>
    </row>
    <row r="18" spans="1:9" ht="11.25" customHeight="1" thickBot="1">
      <c r="A18" s="435"/>
      <c r="B18" s="439"/>
      <c r="C18" s="439"/>
      <c r="D18" s="439"/>
      <c r="G18" s="463"/>
      <c r="H18" s="441" t="s">
        <v>88</v>
      </c>
      <c r="I18" s="463"/>
    </row>
    <row r="19" spans="1:8" ht="51.75" thickBot="1">
      <c r="A19" s="435"/>
      <c r="B19" s="442" t="s">
        <v>0</v>
      </c>
      <c r="C19" s="443" t="s">
        <v>374</v>
      </c>
      <c r="D19" s="464" t="s">
        <v>375</v>
      </c>
      <c r="E19" s="446" t="s">
        <v>376</v>
      </c>
      <c r="F19" s="443" t="s">
        <v>377</v>
      </c>
      <c r="G19" s="464" t="s">
        <v>378</v>
      </c>
      <c r="H19" s="446" t="s">
        <v>379</v>
      </c>
    </row>
    <row r="20" spans="1:8" ht="15.75" customHeight="1" thickTop="1">
      <c r="A20" s="435"/>
      <c r="B20" s="461" t="s">
        <v>81</v>
      </c>
      <c r="C20" s="448">
        <v>1067984.42</v>
      </c>
      <c r="D20" s="465">
        <v>1882144.49</v>
      </c>
      <c r="E20" s="451">
        <v>0.5674295600971634</v>
      </c>
      <c r="F20" s="448">
        <v>2835505.57</v>
      </c>
      <c r="G20" s="465">
        <v>8518332.01</v>
      </c>
      <c r="H20" s="451">
        <v>0.33287098538437926</v>
      </c>
    </row>
    <row r="21" spans="1:8" ht="15.75" customHeight="1">
      <c r="A21" s="435"/>
      <c r="B21" s="452" t="s">
        <v>82</v>
      </c>
      <c r="C21" s="448">
        <v>252909.48</v>
      </c>
      <c r="D21" s="467">
        <v>744055.8</v>
      </c>
      <c r="E21" s="451">
        <v>0.33990660377891013</v>
      </c>
      <c r="F21" s="448">
        <v>1436543.28</v>
      </c>
      <c r="G21" s="467">
        <v>3462796.26</v>
      </c>
      <c r="H21" s="451">
        <v>0.41485065020833767</v>
      </c>
    </row>
    <row r="22" spans="1:8" ht="15.75" customHeight="1">
      <c r="A22" s="435"/>
      <c r="B22" s="452" t="s">
        <v>83</v>
      </c>
      <c r="C22" s="448">
        <v>2311843.07</v>
      </c>
      <c r="D22" s="467">
        <v>2408510.76</v>
      </c>
      <c r="E22" s="451">
        <v>0.9598641236711768</v>
      </c>
      <c r="F22" s="448">
        <v>6743961.16</v>
      </c>
      <c r="G22" s="467">
        <v>12952659.52</v>
      </c>
      <c r="H22" s="451">
        <v>0.5206622739976107</v>
      </c>
    </row>
    <row r="23" spans="1:8" ht="15.75" customHeight="1">
      <c r="A23" s="435"/>
      <c r="B23" s="452" t="s">
        <v>84</v>
      </c>
      <c r="C23" s="448">
        <v>2537000</v>
      </c>
      <c r="D23" s="467">
        <v>1307409.41</v>
      </c>
      <c r="E23" s="451">
        <v>1.9404786141167518</v>
      </c>
      <c r="F23" s="448">
        <v>5612569.83</v>
      </c>
      <c r="G23" s="467">
        <v>7524872.389999999</v>
      </c>
      <c r="H23" s="451">
        <v>0.7458691043663003</v>
      </c>
    </row>
    <row r="24" spans="1:8" ht="15.75" customHeight="1">
      <c r="A24" s="435"/>
      <c r="B24" s="452" t="s">
        <v>85</v>
      </c>
      <c r="C24" s="448">
        <v>1794782.56</v>
      </c>
      <c r="D24" s="467">
        <v>1366295.84</v>
      </c>
      <c r="E24" s="451">
        <v>1.3136119626917695</v>
      </c>
      <c r="F24" s="448">
        <v>6508784.42</v>
      </c>
      <c r="G24" s="467">
        <v>9303583.439999998</v>
      </c>
      <c r="H24" s="451">
        <v>0.6995997254150494</v>
      </c>
    </row>
    <row r="25" spans="1:8" ht="15.75" customHeight="1">
      <c r="A25" s="435"/>
      <c r="B25" s="452" t="s">
        <v>86</v>
      </c>
      <c r="C25" s="448">
        <v>4059943.79</v>
      </c>
      <c r="D25" s="467">
        <v>1497750.33</v>
      </c>
      <c r="E25" s="451">
        <v>2.710694638938921</v>
      </c>
      <c r="F25" s="448">
        <v>7183316.59</v>
      </c>
      <c r="G25" s="467">
        <v>10090131.440000001</v>
      </c>
      <c r="H25" s="451">
        <v>0.7119150659944227</v>
      </c>
    </row>
    <row r="26" spans="1:8" ht="15.75" customHeight="1" thickBot="1">
      <c r="A26" s="435"/>
      <c r="B26" s="453" t="s">
        <v>87</v>
      </c>
      <c r="C26" s="454">
        <v>4210206.57</v>
      </c>
      <c r="D26" s="468">
        <v>1169092.17</v>
      </c>
      <c r="E26" s="456">
        <v>3.6012614557156777</v>
      </c>
      <c r="F26" s="454">
        <v>5986550.04</v>
      </c>
      <c r="G26" s="468">
        <v>7972626.690000001</v>
      </c>
      <c r="H26" s="456">
        <v>0.7508880413915378</v>
      </c>
    </row>
    <row r="27" spans="1:8" ht="24.75" customHeight="1" thickBot="1" thickTop="1">
      <c r="A27" s="435"/>
      <c r="B27" s="457" t="s">
        <v>1</v>
      </c>
      <c r="C27" s="458">
        <v>16234669.89</v>
      </c>
      <c r="D27" s="469">
        <v>10375258.799999999</v>
      </c>
      <c r="E27" s="460">
        <v>1.5647484272874237</v>
      </c>
      <c r="F27" s="458">
        <v>36307230.89</v>
      </c>
      <c r="G27" s="469">
        <v>59825001.75</v>
      </c>
      <c r="H27" s="460">
        <v>0.6068905947002333</v>
      </c>
    </row>
    <row r="28" ht="16.5" customHeight="1"/>
    <row r="29" spans="1:7" ht="18" customHeight="1">
      <c r="A29" s="435"/>
      <c r="B29" s="573" t="s">
        <v>381</v>
      </c>
      <c r="C29" s="506"/>
      <c r="D29" s="506"/>
      <c r="E29" s="506"/>
      <c r="F29" s="506"/>
      <c r="G29" s="506"/>
    </row>
    <row r="30" spans="1:2" ht="6" customHeight="1">
      <c r="A30" s="435"/>
      <c r="B30" s="439"/>
    </row>
    <row r="31" spans="1:2" ht="15" customHeight="1">
      <c r="A31" s="435"/>
      <c r="B31" s="440" t="s">
        <v>121</v>
      </c>
    </row>
    <row r="32" spans="8:9" ht="11.25" customHeight="1" thickBot="1">
      <c r="H32" s="441" t="s">
        <v>88</v>
      </c>
      <c r="I32" s="438"/>
    </row>
    <row r="33" spans="2:8" ht="51.75" thickBot="1">
      <c r="B33" s="442" t="s">
        <v>7</v>
      </c>
      <c r="C33" s="443" t="s">
        <v>374</v>
      </c>
      <c r="D33" s="464" t="s">
        <v>375</v>
      </c>
      <c r="E33" s="446" t="s">
        <v>376</v>
      </c>
      <c r="F33" s="443" t="s">
        <v>377</v>
      </c>
      <c r="G33" s="464" t="s">
        <v>378</v>
      </c>
      <c r="H33" s="446" t="s">
        <v>379</v>
      </c>
    </row>
    <row r="34" spans="2:9" ht="15.75" customHeight="1" thickTop="1">
      <c r="B34" s="447" t="s">
        <v>414</v>
      </c>
      <c r="C34" s="448">
        <v>2463500.51</v>
      </c>
      <c r="D34" s="465">
        <v>2568812.33</v>
      </c>
      <c r="E34" s="451">
        <f>C34/D34</f>
        <v>0.9590036925741475</v>
      </c>
      <c r="F34" s="448">
        <v>7946414.81</v>
      </c>
      <c r="G34" s="465">
        <v>10996563.8</v>
      </c>
      <c r="H34" s="451">
        <f>F34/G34</f>
        <v>0.7226270819253555</v>
      </c>
      <c r="I34" s="466"/>
    </row>
    <row r="35" spans="2:9" ht="15.75" customHeight="1">
      <c r="B35" s="452" t="s">
        <v>415</v>
      </c>
      <c r="C35" s="448">
        <v>557171.63</v>
      </c>
      <c r="D35" s="467">
        <v>200104.26</v>
      </c>
      <c r="E35" s="451">
        <f aca="true" t="shared" si="0" ref="E35:E53">C35/D35</f>
        <v>2.7844066388191835</v>
      </c>
      <c r="F35" s="448">
        <v>789508.98</v>
      </c>
      <c r="G35" s="467">
        <v>1744387.63</v>
      </c>
      <c r="H35" s="451">
        <f aca="true" t="shared" si="1" ref="H35:H53">F35/G35</f>
        <v>0.4525995062232814</v>
      </c>
      <c r="I35" s="466"/>
    </row>
    <row r="36" spans="2:9" ht="15.75" customHeight="1">
      <c r="B36" s="452" t="s">
        <v>416</v>
      </c>
      <c r="C36" s="448">
        <v>339893.48</v>
      </c>
      <c r="D36" s="467">
        <v>97679.35</v>
      </c>
      <c r="E36" s="451">
        <f t="shared" si="0"/>
        <v>3.4796861363225693</v>
      </c>
      <c r="F36" s="448">
        <v>517544.18</v>
      </c>
      <c r="G36" s="467">
        <v>1053623.47</v>
      </c>
      <c r="H36" s="451">
        <f t="shared" si="1"/>
        <v>0.4912041110853387</v>
      </c>
      <c r="I36" s="466"/>
    </row>
    <row r="37" spans="2:9" ht="15.75" customHeight="1">
      <c r="B37" s="452" t="s">
        <v>417</v>
      </c>
      <c r="C37" s="448">
        <v>832440.04</v>
      </c>
      <c r="D37" s="467">
        <v>235959</v>
      </c>
      <c r="E37" s="451">
        <f t="shared" si="0"/>
        <v>3.5279012031751282</v>
      </c>
      <c r="F37" s="448">
        <v>1239159.56</v>
      </c>
      <c r="G37" s="467">
        <v>1677673.52</v>
      </c>
      <c r="H37" s="451">
        <f t="shared" si="1"/>
        <v>0.7386178211837069</v>
      </c>
      <c r="I37" s="466"/>
    </row>
    <row r="38" spans="2:9" ht="15.75" customHeight="1">
      <c r="B38" s="452" t="s">
        <v>418</v>
      </c>
      <c r="C38" s="448">
        <v>2065274.68</v>
      </c>
      <c r="D38" s="467">
        <v>344063.47</v>
      </c>
      <c r="E38" s="451">
        <f t="shared" si="0"/>
        <v>6.002597950895514</v>
      </c>
      <c r="F38" s="448">
        <v>3650252.37</v>
      </c>
      <c r="G38" s="467">
        <v>2689165.96</v>
      </c>
      <c r="H38" s="451">
        <f t="shared" si="1"/>
        <v>1.357392003429941</v>
      </c>
      <c r="I38" s="466"/>
    </row>
    <row r="39" spans="2:9" ht="15.75" customHeight="1">
      <c r="B39" s="452" t="s">
        <v>419</v>
      </c>
      <c r="C39" s="448">
        <v>357821.94</v>
      </c>
      <c r="D39" s="467">
        <v>106134.77</v>
      </c>
      <c r="E39" s="451">
        <f t="shared" si="0"/>
        <v>3.3713922402620744</v>
      </c>
      <c r="F39" s="448">
        <v>534008.3</v>
      </c>
      <c r="G39" s="467">
        <v>631304.85</v>
      </c>
      <c r="H39" s="451">
        <f t="shared" si="1"/>
        <v>0.8458802431186773</v>
      </c>
      <c r="I39" s="466"/>
    </row>
    <row r="40" spans="2:9" ht="15.75" customHeight="1">
      <c r="B40" s="452" t="s">
        <v>420</v>
      </c>
      <c r="C40" s="448">
        <v>1191424.55</v>
      </c>
      <c r="D40" s="467">
        <v>337746.79</v>
      </c>
      <c r="E40" s="451">
        <f t="shared" si="0"/>
        <v>3.527567353045754</v>
      </c>
      <c r="F40" s="448">
        <v>1698451.84</v>
      </c>
      <c r="G40" s="467">
        <v>2795090.41</v>
      </c>
      <c r="H40" s="451">
        <f t="shared" si="1"/>
        <v>0.6076554210638216</v>
      </c>
      <c r="I40" s="466"/>
    </row>
    <row r="41" spans="2:9" ht="15.75" customHeight="1">
      <c r="B41" s="452" t="s">
        <v>421</v>
      </c>
      <c r="C41" s="448">
        <v>773848.79</v>
      </c>
      <c r="D41" s="467">
        <v>332456.95</v>
      </c>
      <c r="E41" s="451">
        <f t="shared" si="0"/>
        <v>2.327666153467389</v>
      </c>
      <c r="F41" s="448">
        <v>1465876.19</v>
      </c>
      <c r="G41" s="467">
        <v>2283929.79</v>
      </c>
      <c r="H41" s="451">
        <f t="shared" si="1"/>
        <v>0.6418219143242577</v>
      </c>
      <c r="I41" s="466"/>
    </row>
    <row r="42" spans="2:9" ht="15.75" customHeight="1">
      <c r="B42" s="452" t="s">
        <v>422</v>
      </c>
      <c r="C42" s="448">
        <v>2420487.12</v>
      </c>
      <c r="D42" s="467">
        <v>1997712.27</v>
      </c>
      <c r="E42" s="451">
        <f t="shared" si="0"/>
        <v>1.2116295005786795</v>
      </c>
      <c r="F42" s="448">
        <v>4944566.5</v>
      </c>
      <c r="G42" s="467">
        <v>11136084.729999999</v>
      </c>
      <c r="H42" s="451">
        <f t="shared" si="1"/>
        <v>0.44401300994770726</v>
      </c>
      <c r="I42" s="466"/>
    </row>
    <row r="43" spans="2:9" ht="15.75" customHeight="1">
      <c r="B43" s="452" t="s">
        <v>423</v>
      </c>
      <c r="C43" s="448">
        <v>488397.84</v>
      </c>
      <c r="D43" s="467">
        <v>189865.75</v>
      </c>
      <c r="E43" s="451">
        <f t="shared" si="0"/>
        <v>2.5723325033609274</v>
      </c>
      <c r="F43" s="448">
        <v>837844.35</v>
      </c>
      <c r="G43" s="467">
        <v>1251944.31</v>
      </c>
      <c r="H43" s="451">
        <f t="shared" si="1"/>
        <v>0.6692345205035517</v>
      </c>
      <c r="I43" s="466"/>
    </row>
    <row r="44" spans="2:9" ht="15.75" customHeight="1">
      <c r="B44" s="452" t="s">
        <v>424</v>
      </c>
      <c r="C44" s="448">
        <v>936918.32</v>
      </c>
      <c r="D44" s="467">
        <v>335932.4</v>
      </c>
      <c r="E44" s="451">
        <f t="shared" si="0"/>
        <v>2.7890085029011784</v>
      </c>
      <c r="F44" s="448">
        <v>1532930.57</v>
      </c>
      <c r="G44" s="467">
        <v>2674597.93</v>
      </c>
      <c r="H44" s="451">
        <f t="shared" si="1"/>
        <v>0.5731443043478315</v>
      </c>
      <c r="I44" s="466"/>
    </row>
    <row r="45" spans="2:9" ht="15.75" customHeight="1">
      <c r="B45" s="452" t="s">
        <v>425</v>
      </c>
      <c r="C45" s="448">
        <v>1827969.09</v>
      </c>
      <c r="D45" s="467">
        <v>2007611.47</v>
      </c>
      <c r="E45" s="451">
        <f t="shared" si="0"/>
        <v>0.9105193496428868</v>
      </c>
      <c r="F45" s="448">
        <v>4523743.63</v>
      </c>
      <c r="G45" s="467">
        <v>8888584.129999999</v>
      </c>
      <c r="H45" s="451">
        <f t="shared" si="1"/>
        <v>0.508938607526011</v>
      </c>
      <c r="I45" s="466"/>
    </row>
    <row r="46" spans="2:9" ht="15.75" customHeight="1">
      <c r="B46" s="452" t="s">
        <v>426</v>
      </c>
      <c r="C46" s="448">
        <v>172887.59</v>
      </c>
      <c r="D46" s="467">
        <v>213400.02</v>
      </c>
      <c r="E46" s="451">
        <f t="shared" si="0"/>
        <v>0.8101573280077481</v>
      </c>
      <c r="F46" s="448">
        <v>891432.56</v>
      </c>
      <c r="G46" s="467">
        <v>1555709.75</v>
      </c>
      <c r="H46" s="451">
        <f t="shared" si="1"/>
        <v>0.5730069892536188</v>
      </c>
      <c r="I46" s="466"/>
    </row>
    <row r="47" spans="2:9" ht="15.75" customHeight="1">
      <c r="B47" s="452" t="s">
        <v>427</v>
      </c>
      <c r="C47" s="448">
        <v>249970.18</v>
      </c>
      <c r="D47" s="467">
        <v>150440.74</v>
      </c>
      <c r="E47" s="451">
        <f t="shared" si="0"/>
        <v>1.6615856848351052</v>
      </c>
      <c r="F47" s="448">
        <v>385833.06</v>
      </c>
      <c r="G47" s="467">
        <v>765911.88</v>
      </c>
      <c r="H47" s="451">
        <f t="shared" si="1"/>
        <v>0.503756463472012</v>
      </c>
      <c r="I47" s="466"/>
    </row>
    <row r="48" spans="2:9" ht="15.75" customHeight="1">
      <c r="B48" s="452" t="s">
        <v>428</v>
      </c>
      <c r="C48" s="448">
        <v>985549.39</v>
      </c>
      <c r="D48" s="467">
        <v>351965.99</v>
      </c>
      <c r="E48" s="451">
        <f t="shared" si="0"/>
        <v>2.8001267679300494</v>
      </c>
      <c r="F48" s="448">
        <v>1362321.11</v>
      </c>
      <c r="G48" s="467">
        <v>2821385.36</v>
      </c>
      <c r="H48" s="451">
        <f t="shared" si="1"/>
        <v>0.482855383498552</v>
      </c>
      <c r="I48" s="466"/>
    </row>
    <row r="49" spans="2:9" ht="15.75" customHeight="1">
      <c r="B49" s="452" t="s">
        <v>429</v>
      </c>
      <c r="C49" s="448">
        <v>159419.15</v>
      </c>
      <c r="D49" s="467">
        <v>40715.13</v>
      </c>
      <c r="E49" s="451">
        <f t="shared" si="0"/>
        <v>3.915476875549704</v>
      </c>
      <c r="F49" s="448">
        <v>217586.69</v>
      </c>
      <c r="G49" s="467">
        <v>372629.73</v>
      </c>
      <c r="H49" s="451">
        <f t="shared" si="1"/>
        <v>0.5839219806750257</v>
      </c>
      <c r="I49" s="466"/>
    </row>
    <row r="50" spans="2:9" ht="15.75" customHeight="1">
      <c r="B50" s="452" t="s">
        <v>430</v>
      </c>
      <c r="C50" s="448">
        <v>330395.65</v>
      </c>
      <c r="D50" s="467">
        <v>750793.67</v>
      </c>
      <c r="E50" s="451">
        <f t="shared" si="0"/>
        <v>0.4400618481506377</v>
      </c>
      <c r="F50" s="448">
        <v>3413804.11</v>
      </c>
      <c r="G50" s="467">
        <v>5796774.350000001</v>
      </c>
      <c r="H50" s="451">
        <f t="shared" si="1"/>
        <v>0.5889144382513354</v>
      </c>
      <c r="I50" s="466"/>
    </row>
    <row r="51" spans="2:9" ht="15.75" customHeight="1">
      <c r="B51" s="452" t="s">
        <v>431</v>
      </c>
      <c r="C51" s="448">
        <v>55920.62</v>
      </c>
      <c r="D51" s="467">
        <v>70842.96</v>
      </c>
      <c r="E51" s="451">
        <f t="shared" si="0"/>
        <v>0.7893602977628263</v>
      </c>
      <c r="F51" s="448">
        <v>176844.19</v>
      </c>
      <c r="G51" s="467">
        <v>330603.33</v>
      </c>
      <c r="H51" s="451">
        <f t="shared" si="1"/>
        <v>0.5349135170538059</v>
      </c>
      <c r="I51" s="466"/>
    </row>
    <row r="52" spans="2:9" ht="15.75" customHeight="1" thickBot="1">
      <c r="B52" s="453" t="s">
        <v>400</v>
      </c>
      <c r="C52" s="454">
        <v>25379.29</v>
      </c>
      <c r="D52" s="468">
        <v>43021.47</v>
      </c>
      <c r="E52" s="456">
        <f t="shared" si="0"/>
        <v>0.5899214973360976</v>
      </c>
      <c r="F52" s="454">
        <v>179107.84</v>
      </c>
      <c r="G52" s="468">
        <v>359036.81</v>
      </c>
      <c r="H52" s="456">
        <f t="shared" si="1"/>
        <v>0.49885648215290235</v>
      </c>
      <c r="I52" s="466"/>
    </row>
    <row r="53" spans="2:9" ht="24.75" customHeight="1" thickBot="1" thickTop="1">
      <c r="B53" s="457" t="s">
        <v>1</v>
      </c>
      <c r="C53" s="458">
        <v>16234669.860000001</v>
      </c>
      <c r="D53" s="469">
        <v>10375258.790000003</v>
      </c>
      <c r="E53" s="460">
        <f t="shared" si="0"/>
        <v>1.5647484259040827</v>
      </c>
      <c r="F53" s="458">
        <v>36307230.84</v>
      </c>
      <c r="G53" s="469">
        <v>59825001.74</v>
      </c>
      <c r="H53" s="460">
        <f t="shared" si="1"/>
        <v>0.6068905939659067</v>
      </c>
      <c r="I53" s="466"/>
    </row>
  </sheetData>
  <sheetProtection/>
  <hyperlinks>
    <hyperlink ref="H1" location="INDICE!A1" display="VOLVER AL ÍNDICE"/>
    <hyperlink ref="H1:I1" location="INDICE!A118:N118" display="VOLVER AL ÍNDICE"/>
  </hyperlinks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6">
    <tabColor rgb="FFFBD637"/>
  </sheetPr>
  <dimension ref="A1:M51"/>
  <sheetViews>
    <sheetView showGridLines="0" zoomScalePageLayoutView="0" workbookViewId="0" topLeftCell="A40">
      <selection activeCell="A1" sqref="A1:IV16384"/>
    </sheetView>
  </sheetViews>
  <sheetFormatPr defaultColWidth="9.140625" defaultRowHeight="12.75"/>
  <cols>
    <col min="1" max="1" width="1.7109375" style="6" customWidth="1"/>
    <col min="2" max="2" width="16.8515625" style="6" customWidth="1"/>
    <col min="3" max="4" width="10.7109375" style="6" customWidth="1"/>
    <col min="5" max="5" width="9.7109375" style="6" customWidth="1"/>
    <col min="6" max="6" width="11.8515625" style="6" customWidth="1"/>
    <col min="7" max="7" width="9.421875" style="6" customWidth="1"/>
    <col min="8" max="8" width="9.140625" style="6" customWidth="1"/>
    <col min="9" max="9" width="10.7109375" style="6" customWidth="1"/>
    <col min="10" max="10" width="14.00390625" style="6" customWidth="1"/>
    <col min="11" max="11" width="4.8515625" style="10" customWidth="1"/>
    <col min="12" max="13" width="10.7109375" style="6" customWidth="1"/>
    <col min="14" max="16384" width="9.140625" style="6" customWidth="1"/>
  </cols>
  <sheetData>
    <row r="1" spans="1:13" ht="18" customHeight="1" thickBot="1" thickTop="1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1" t="s">
        <v>180</v>
      </c>
      <c r="M1" s="50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219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1" ht="60" customHeight="1" thickBot="1">
      <c r="A7" s="7"/>
      <c r="B7" s="318" t="s">
        <v>8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2" ht="16.5" customHeight="1" thickTop="1">
      <c r="A8" s="7"/>
      <c r="B8" s="248" t="s">
        <v>414</v>
      </c>
      <c r="C8" s="34">
        <v>161286.59</v>
      </c>
      <c r="D8" s="34">
        <v>407.01</v>
      </c>
      <c r="E8" s="34">
        <v>61576</v>
      </c>
      <c r="F8" s="34">
        <v>302483.1</v>
      </c>
      <c r="G8" s="34">
        <v>1489</v>
      </c>
      <c r="H8" s="34">
        <v>1342.170000000042</v>
      </c>
      <c r="I8" s="39">
        <v>54220.45</v>
      </c>
      <c r="J8" s="258">
        <v>582804.32</v>
      </c>
      <c r="K8" s="123"/>
      <c r="L8" s="14"/>
    </row>
    <row r="9" spans="1:12" ht="16.5" customHeight="1">
      <c r="A9" s="7"/>
      <c r="B9" s="249" t="s">
        <v>415</v>
      </c>
      <c r="C9" s="34">
        <v>4166.15</v>
      </c>
      <c r="D9" s="34">
        <v>107.33</v>
      </c>
      <c r="E9" s="34">
        <v>29761.5</v>
      </c>
      <c r="F9" s="34">
        <v>114740.28</v>
      </c>
      <c r="G9" s="34">
        <v>13.4</v>
      </c>
      <c r="H9" s="34">
        <v>1481.5300000000134</v>
      </c>
      <c r="I9" s="40">
        <v>2087.7999999999884</v>
      </c>
      <c r="J9" s="258">
        <v>152357.99</v>
      </c>
      <c r="K9" s="123"/>
      <c r="L9" s="14"/>
    </row>
    <row r="10" spans="1:12" ht="16.5" customHeight="1">
      <c r="A10" s="7"/>
      <c r="B10" s="249" t="s">
        <v>416</v>
      </c>
      <c r="C10" s="34">
        <v>2699.08</v>
      </c>
      <c r="D10" s="34">
        <v>0</v>
      </c>
      <c r="E10" s="34">
        <v>10214.36</v>
      </c>
      <c r="F10" s="34">
        <v>0</v>
      </c>
      <c r="G10" s="34">
        <v>0</v>
      </c>
      <c r="H10" s="34">
        <v>832.92</v>
      </c>
      <c r="I10" s="40">
        <v>962.3899999999994</v>
      </c>
      <c r="J10" s="258">
        <v>14708.75</v>
      </c>
      <c r="K10" s="123"/>
      <c r="L10" s="14"/>
    </row>
    <row r="11" spans="1:12" ht="16.5" customHeight="1">
      <c r="A11" s="7"/>
      <c r="B11" s="249" t="s">
        <v>417</v>
      </c>
      <c r="C11" s="34">
        <v>2987.3</v>
      </c>
      <c r="D11" s="34">
        <v>121.35</v>
      </c>
      <c r="E11" s="34">
        <v>29029.41</v>
      </c>
      <c r="F11" s="34">
        <v>39640.61</v>
      </c>
      <c r="G11" s="34">
        <v>2.9</v>
      </c>
      <c r="H11" s="34">
        <v>1456</v>
      </c>
      <c r="I11" s="40">
        <v>11285.54</v>
      </c>
      <c r="J11" s="258">
        <v>84523.11</v>
      </c>
      <c r="K11" s="123"/>
      <c r="L11" s="14"/>
    </row>
    <row r="12" spans="1:12" ht="16.5" customHeight="1">
      <c r="A12" s="7"/>
      <c r="B12" s="249" t="s">
        <v>418</v>
      </c>
      <c r="C12" s="34">
        <v>14893.17</v>
      </c>
      <c r="D12" s="34">
        <v>0</v>
      </c>
      <c r="E12" s="34">
        <v>106649.79</v>
      </c>
      <c r="F12" s="34">
        <v>65551.16</v>
      </c>
      <c r="G12" s="34">
        <v>12</v>
      </c>
      <c r="H12" s="34">
        <v>7416.429999999993</v>
      </c>
      <c r="I12" s="40">
        <v>3898.75</v>
      </c>
      <c r="J12" s="258">
        <v>198421.3</v>
      </c>
      <c r="K12" s="123"/>
      <c r="L12" s="14"/>
    </row>
    <row r="13" spans="1:12" ht="16.5" customHeight="1">
      <c r="A13" s="7"/>
      <c r="B13" s="249" t="s">
        <v>419</v>
      </c>
      <c r="C13" s="34">
        <v>2192.16</v>
      </c>
      <c r="D13" s="34">
        <v>0</v>
      </c>
      <c r="E13" s="34">
        <v>13809.01</v>
      </c>
      <c r="F13" s="34">
        <v>0</v>
      </c>
      <c r="G13" s="34">
        <v>0</v>
      </c>
      <c r="H13" s="34">
        <v>338.37</v>
      </c>
      <c r="I13" s="40">
        <v>903.1899999999987</v>
      </c>
      <c r="J13" s="258">
        <v>17242.73</v>
      </c>
      <c r="K13" s="123"/>
      <c r="L13" s="14"/>
    </row>
    <row r="14" spans="1:12" ht="16.5" customHeight="1">
      <c r="A14" s="7"/>
      <c r="B14" s="249" t="s">
        <v>420</v>
      </c>
      <c r="C14" s="34">
        <v>11966.01</v>
      </c>
      <c r="D14" s="34">
        <v>0</v>
      </c>
      <c r="E14" s="34">
        <v>60603.39</v>
      </c>
      <c r="F14" s="34">
        <v>112790.22</v>
      </c>
      <c r="G14" s="34">
        <v>18.46</v>
      </c>
      <c r="H14" s="34">
        <v>2043.4999999999854</v>
      </c>
      <c r="I14" s="40">
        <v>6130.160000000033</v>
      </c>
      <c r="J14" s="258">
        <v>193551.74</v>
      </c>
      <c r="K14" s="123"/>
      <c r="L14" s="14"/>
    </row>
    <row r="15" spans="1:12" ht="16.5" customHeight="1">
      <c r="A15" s="7"/>
      <c r="B15" s="249" t="s">
        <v>421</v>
      </c>
      <c r="C15" s="34">
        <v>8776.27</v>
      </c>
      <c r="D15" s="34">
        <v>287.66</v>
      </c>
      <c r="E15" s="34">
        <v>21129.22</v>
      </c>
      <c r="F15" s="34">
        <v>66539.49</v>
      </c>
      <c r="G15" s="34">
        <v>29.52</v>
      </c>
      <c r="H15" s="34">
        <v>1910.1899999999878</v>
      </c>
      <c r="I15" s="40">
        <v>18376.48</v>
      </c>
      <c r="J15" s="258">
        <v>117048.83</v>
      </c>
      <c r="K15" s="123"/>
      <c r="L15" s="14"/>
    </row>
    <row r="16" spans="1:12" ht="16.5" customHeight="1">
      <c r="A16" s="7"/>
      <c r="B16" s="249" t="s">
        <v>422</v>
      </c>
      <c r="C16" s="34">
        <v>12337.02</v>
      </c>
      <c r="D16" s="34">
        <v>726.72</v>
      </c>
      <c r="E16" s="34">
        <v>128669.17</v>
      </c>
      <c r="F16" s="34">
        <v>178860.59</v>
      </c>
      <c r="G16" s="34">
        <v>356.59</v>
      </c>
      <c r="H16" s="34">
        <v>27204.62</v>
      </c>
      <c r="I16" s="40">
        <v>16792.03</v>
      </c>
      <c r="J16" s="258">
        <v>364946.74</v>
      </c>
      <c r="K16" s="123"/>
      <c r="L16" s="14"/>
    </row>
    <row r="17" spans="1:12" ht="16.5" customHeight="1">
      <c r="A17" s="7"/>
      <c r="B17" s="249" t="s">
        <v>423</v>
      </c>
      <c r="C17" s="34">
        <v>33243.18</v>
      </c>
      <c r="D17" s="34">
        <v>148.96</v>
      </c>
      <c r="E17" s="34">
        <v>19168.29</v>
      </c>
      <c r="F17" s="34">
        <v>26615.56</v>
      </c>
      <c r="G17" s="34">
        <v>318.25</v>
      </c>
      <c r="H17" s="34">
        <v>3366.75</v>
      </c>
      <c r="I17" s="40">
        <v>5959.659999999989</v>
      </c>
      <c r="J17" s="258">
        <v>88820.65</v>
      </c>
      <c r="K17" s="123"/>
      <c r="L17" s="14"/>
    </row>
    <row r="18" spans="1:12" ht="16.5" customHeight="1">
      <c r="A18" s="7"/>
      <c r="B18" s="249" t="s">
        <v>424</v>
      </c>
      <c r="C18" s="34">
        <v>23379.3</v>
      </c>
      <c r="D18" s="34">
        <v>0</v>
      </c>
      <c r="E18" s="34">
        <v>59472.65</v>
      </c>
      <c r="F18" s="34">
        <v>98815.4</v>
      </c>
      <c r="G18" s="34">
        <v>461.99</v>
      </c>
      <c r="H18" s="34">
        <v>396.9400000000023</v>
      </c>
      <c r="I18" s="40">
        <v>16009.45</v>
      </c>
      <c r="J18" s="258">
        <v>198535.73</v>
      </c>
      <c r="K18" s="123"/>
      <c r="L18" s="14"/>
    </row>
    <row r="19" spans="1:12" ht="16.5" customHeight="1">
      <c r="A19" s="7"/>
      <c r="B19" s="249" t="s">
        <v>425</v>
      </c>
      <c r="C19" s="34">
        <v>8786.35</v>
      </c>
      <c r="D19" s="34">
        <v>0</v>
      </c>
      <c r="E19" s="34">
        <v>28003.71</v>
      </c>
      <c r="F19" s="34">
        <v>0</v>
      </c>
      <c r="G19" s="34">
        <v>0</v>
      </c>
      <c r="H19" s="34">
        <v>175.29</v>
      </c>
      <c r="I19" s="40">
        <v>4257.42</v>
      </c>
      <c r="J19" s="258">
        <v>41222.77</v>
      </c>
      <c r="K19" s="123"/>
      <c r="L19" s="14"/>
    </row>
    <row r="20" spans="1:12" ht="16.5" customHeight="1">
      <c r="A20" s="7"/>
      <c r="B20" s="249" t="s">
        <v>426</v>
      </c>
      <c r="C20" s="34">
        <v>12223.32</v>
      </c>
      <c r="D20" s="34">
        <v>148.02</v>
      </c>
      <c r="E20" s="34">
        <v>20147.17</v>
      </c>
      <c r="F20" s="34">
        <v>0</v>
      </c>
      <c r="G20" s="34">
        <v>7.87</v>
      </c>
      <c r="H20" s="34">
        <v>638.15</v>
      </c>
      <c r="I20" s="40">
        <v>1394.78</v>
      </c>
      <c r="J20" s="258">
        <v>34559.31</v>
      </c>
      <c r="K20" s="123"/>
      <c r="L20" s="14"/>
    </row>
    <row r="21" spans="1:12" ht="16.5" customHeight="1">
      <c r="A21" s="7"/>
      <c r="B21" s="249" t="s">
        <v>427</v>
      </c>
      <c r="C21" s="34">
        <v>1351.91</v>
      </c>
      <c r="D21" s="34">
        <v>0</v>
      </c>
      <c r="E21" s="34">
        <v>21401.21</v>
      </c>
      <c r="F21" s="34">
        <v>0</v>
      </c>
      <c r="G21" s="34">
        <v>16.52</v>
      </c>
      <c r="H21" s="34">
        <v>3328.82</v>
      </c>
      <c r="I21" s="40">
        <v>4095</v>
      </c>
      <c r="J21" s="258">
        <v>30193.46</v>
      </c>
      <c r="K21" s="123"/>
      <c r="L21" s="14"/>
    </row>
    <row r="22" spans="1:12" ht="16.5" customHeight="1">
      <c r="A22" s="7"/>
      <c r="B22" s="249" t="s">
        <v>428</v>
      </c>
      <c r="C22" s="34">
        <v>3589.03</v>
      </c>
      <c r="D22" s="34">
        <v>0</v>
      </c>
      <c r="E22" s="34">
        <v>32178.42</v>
      </c>
      <c r="F22" s="34">
        <v>20578.13</v>
      </c>
      <c r="G22" s="34">
        <v>24.85</v>
      </c>
      <c r="H22" s="34">
        <v>1232.02</v>
      </c>
      <c r="I22" s="40">
        <v>3771.31</v>
      </c>
      <c r="J22" s="258">
        <v>61373.76</v>
      </c>
      <c r="K22" s="123"/>
      <c r="L22" s="14"/>
    </row>
    <row r="23" spans="1:12" ht="16.5" customHeight="1">
      <c r="A23" s="7"/>
      <c r="B23" s="249" t="s">
        <v>429</v>
      </c>
      <c r="C23" s="34">
        <v>2794.2</v>
      </c>
      <c r="D23" s="34">
        <v>0</v>
      </c>
      <c r="E23" s="34">
        <v>18519.5</v>
      </c>
      <c r="F23" s="34">
        <v>0</v>
      </c>
      <c r="G23" s="34">
        <v>0</v>
      </c>
      <c r="H23" s="34">
        <v>25.89</v>
      </c>
      <c r="I23" s="40">
        <v>655.8899999999994</v>
      </c>
      <c r="J23" s="258">
        <v>21995.48</v>
      </c>
      <c r="K23" s="123"/>
      <c r="L23" s="14"/>
    </row>
    <row r="24" spans="1:12" ht="16.5" customHeight="1">
      <c r="A24" s="7"/>
      <c r="B24" s="249" t="s">
        <v>430</v>
      </c>
      <c r="C24" s="34">
        <v>15846.26</v>
      </c>
      <c r="D24" s="34">
        <v>165.98</v>
      </c>
      <c r="E24" s="34">
        <v>145293.7</v>
      </c>
      <c r="F24" s="34">
        <v>89961.82</v>
      </c>
      <c r="G24" s="34">
        <v>303.29</v>
      </c>
      <c r="H24" s="34">
        <v>405.49000000000524</v>
      </c>
      <c r="I24" s="40">
        <v>23259.629999999946</v>
      </c>
      <c r="J24" s="258">
        <v>275236.17</v>
      </c>
      <c r="K24" s="123"/>
      <c r="L24" s="14"/>
    </row>
    <row r="25" spans="1:11" ht="16.5" customHeight="1">
      <c r="A25" s="7"/>
      <c r="B25" s="249" t="s">
        <v>431</v>
      </c>
      <c r="C25" s="34">
        <v>10784.49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40">
        <v>0</v>
      </c>
      <c r="J25" s="258">
        <v>10784.49</v>
      </c>
      <c r="K25" s="123"/>
    </row>
    <row r="26" spans="1:11" ht="16.5" customHeight="1" thickBot="1">
      <c r="A26" s="7"/>
      <c r="B26" s="268" t="s">
        <v>400</v>
      </c>
      <c r="C26" s="36">
        <v>23966.62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385.96000000000276</v>
      </c>
      <c r="J26" s="259">
        <v>24352.58</v>
      </c>
      <c r="K26" s="123"/>
    </row>
    <row r="27" spans="1:11" ht="27" customHeight="1" thickBot="1" thickTop="1">
      <c r="A27" s="7"/>
      <c r="B27" s="341" t="s">
        <v>1</v>
      </c>
      <c r="C27" s="252">
        <v>357268.41</v>
      </c>
      <c r="D27" s="252">
        <v>2113.03</v>
      </c>
      <c r="E27" s="252">
        <v>805626.5</v>
      </c>
      <c r="F27" s="252">
        <v>1116576.36</v>
      </c>
      <c r="G27" s="252">
        <v>3054.64</v>
      </c>
      <c r="H27" s="252">
        <v>53595.08</v>
      </c>
      <c r="I27" s="253">
        <v>174445.89</v>
      </c>
      <c r="J27" s="254">
        <v>2512679.91</v>
      </c>
      <c r="K27" s="124"/>
    </row>
    <row r="28" ht="18" customHeight="1"/>
    <row r="29" spans="2:10" ht="15" customHeight="1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2:10" ht="11.25" customHeight="1" thickBot="1">
      <c r="B30" s="4"/>
      <c r="C30" s="7"/>
      <c r="D30" s="7"/>
      <c r="E30" s="7"/>
      <c r="F30" s="7"/>
      <c r="G30" s="7"/>
      <c r="H30" s="7"/>
      <c r="J30" s="20" t="s">
        <v>102</v>
      </c>
    </row>
    <row r="31" spans="2:10" ht="60" customHeight="1" thickBot="1">
      <c r="B31" s="318" t="s">
        <v>8</v>
      </c>
      <c r="C31" s="329" t="s">
        <v>163</v>
      </c>
      <c r="D31" s="330" t="s">
        <v>164</v>
      </c>
      <c r="E31" s="330" t="s">
        <v>165</v>
      </c>
      <c r="F31" s="330" t="s">
        <v>166</v>
      </c>
      <c r="G31" s="330" t="s">
        <v>309</v>
      </c>
      <c r="H31" s="330" t="s">
        <v>167</v>
      </c>
      <c r="I31" s="331" t="s">
        <v>168</v>
      </c>
      <c r="J31" s="332" t="s">
        <v>290</v>
      </c>
    </row>
    <row r="32" spans="2:10" ht="16.5" customHeight="1" thickTop="1">
      <c r="B32" s="248" t="s">
        <v>414</v>
      </c>
      <c r="C32" s="33">
        <v>0.2767422691719238</v>
      </c>
      <c r="D32" s="33">
        <v>0.0006983647616064342</v>
      </c>
      <c r="E32" s="33">
        <v>0.10565467325293677</v>
      </c>
      <c r="F32" s="33">
        <v>0.5190131397790599</v>
      </c>
      <c r="G32" s="33">
        <v>0.0025548884057688525</v>
      </c>
      <c r="H32" s="33">
        <v>0.002302951357670173</v>
      </c>
      <c r="I32" s="43">
        <v>0.09303371327103402</v>
      </c>
      <c r="J32" s="309">
        <v>1</v>
      </c>
    </row>
    <row r="33" spans="2:10" ht="16.5" customHeight="1">
      <c r="B33" s="249" t="s">
        <v>415</v>
      </c>
      <c r="C33" s="33">
        <v>0.027344479931771217</v>
      </c>
      <c r="D33" s="33">
        <v>0.000704459280409252</v>
      </c>
      <c r="E33" s="33">
        <v>0.19533927954812216</v>
      </c>
      <c r="F33" s="33">
        <v>0.7530965720931341</v>
      </c>
      <c r="G33" s="33">
        <v>8.795075335399214E-05</v>
      </c>
      <c r="H33" s="33">
        <v>0.009724005941532922</v>
      </c>
      <c r="I33" s="44">
        <v>0.0137032524516764</v>
      </c>
      <c r="J33" s="309">
        <v>1</v>
      </c>
    </row>
    <row r="34" spans="2:10" ht="16.5" customHeight="1">
      <c r="B34" s="249" t="s">
        <v>416</v>
      </c>
      <c r="C34" s="33">
        <v>0.18350165717685052</v>
      </c>
      <c r="D34" s="33">
        <v>0</v>
      </c>
      <c r="E34" s="33">
        <v>0.6944410639925215</v>
      </c>
      <c r="F34" s="33">
        <v>0</v>
      </c>
      <c r="G34" s="33">
        <v>0</v>
      </c>
      <c r="H34" s="33">
        <v>0.056627517634061354</v>
      </c>
      <c r="I34" s="44">
        <v>0.06542976119656663</v>
      </c>
      <c r="J34" s="309">
        <v>1</v>
      </c>
    </row>
    <row r="35" spans="2:10" ht="16.5" customHeight="1">
      <c r="B35" s="249" t="s">
        <v>417</v>
      </c>
      <c r="C35" s="33">
        <v>0.03534299672598417</v>
      </c>
      <c r="D35" s="33">
        <v>0.0014357020227958957</v>
      </c>
      <c r="E35" s="33">
        <v>0.34344938325151547</v>
      </c>
      <c r="F35" s="33">
        <v>0.4689913799906322</v>
      </c>
      <c r="G35" s="33">
        <v>3.43101431076069E-05</v>
      </c>
      <c r="H35" s="33">
        <v>0.017226058056784708</v>
      </c>
      <c r="I35" s="44">
        <v>0.1335201698091801</v>
      </c>
      <c r="J35" s="309">
        <v>1</v>
      </c>
    </row>
    <row r="36" spans="2:10" ht="16.5" customHeight="1">
      <c r="B36" s="249" t="s">
        <v>418</v>
      </c>
      <c r="C36" s="33">
        <v>0.07505832287158687</v>
      </c>
      <c r="D36" s="33">
        <v>0</v>
      </c>
      <c r="E36" s="33">
        <v>0.5374916402624114</v>
      </c>
      <c r="F36" s="33">
        <v>0.3303635244804868</v>
      </c>
      <c r="G36" s="33">
        <v>6.047737818470094E-05</v>
      </c>
      <c r="H36" s="33">
        <v>0.037377186824196766</v>
      </c>
      <c r="I36" s="44">
        <v>0.019648848183133567</v>
      </c>
      <c r="J36" s="309">
        <v>1</v>
      </c>
    </row>
    <row r="37" spans="2:10" ht="16.5" customHeight="1">
      <c r="B37" s="249" t="s">
        <v>419</v>
      </c>
      <c r="C37" s="33">
        <v>0.12713532021901403</v>
      </c>
      <c r="D37" s="33">
        <v>0</v>
      </c>
      <c r="E37" s="33">
        <v>0.8008598406400843</v>
      </c>
      <c r="F37" s="33">
        <v>0</v>
      </c>
      <c r="G37" s="33">
        <v>0</v>
      </c>
      <c r="H37" s="33">
        <v>0.019623922661898666</v>
      </c>
      <c r="I37" s="44">
        <v>0.05238091647900296</v>
      </c>
      <c r="J37" s="309">
        <v>1</v>
      </c>
    </row>
    <row r="38" spans="2:10" ht="16.5" customHeight="1">
      <c r="B38" s="249" t="s">
        <v>420</v>
      </c>
      <c r="C38" s="33">
        <v>0.06182331401412357</v>
      </c>
      <c r="D38" s="33">
        <v>0</v>
      </c>
      <c r="E38" s="33">
        <v>0.31311209085487945</v>
      </c>
      <c r="F38" s="33">
        <v>0.5827393750115603</v>
      </c>
      <c r="G38" s="33">
        <v>9.537501445349962E-05</v>
      </c>
      <c r="H38" s="33">
        <v>0.010557900435304718</v>
      </c>
      <c r="I38" s="44">
        <v>0.031671944669678674</v>
      </c>
      <c r="J38" s="309">
        <v>1</v>
      </c>
    </row>
    <row r="39" spans="2:10" ht="16.5" customHeight="1">
      <c r="B39" s="249" t="s">
        <v>421</v>
      </c>
      <c r="C39" s="33">
        <v>0.0749795619486329</v>
      </c>
      <c r="D39" s="33">
        <v>0.002457606795386165</v>
      </c>
      <c r="E39" s="33">
        <v>0.18051628538277573</v>
      </c>
      <c r="F39" s="33">
        <v>0.5684763359018625</v>
      </c>
      <c r="G39" s="33">
        <v>0.00025220243551345194</v>
      </c>
      <c r="H39" s="33">
        <v>0.01631959926468285</v>
      </c>
      <c r="I39" s="44">
        <v>0.15699840827114628</v>
      </c>
      <c r="J39" s="309">
        <v>1</v>
      </c>
    </row>
    <row r="40" spans="2:10" ht="16.5" customHeight="1">
      <c r="B40" s="249" t="s">
        <v>422</v>
      </c>
      <c r="C40" s="33">
        <v>0.03380498754420988</v>
      </c>
      <c r="D40" s="33">
        <v>0.0019913042653840396</v>
      </c>
      <c r="E40" s="33">
        <v>0.3525697201734149</v>
      </c>
      <c r="F40" s="33">
        <v>0.4901005280934966</v>
      </c>
      <c r="G40" s="33">
        <v>0.0009771014806160482</v>
      </c>
      <c r="H40" s="33">
        <v>0.07454408278862827</v>
      </c>
      <c r="I40" s="44">
        <v>0.04601227565425018</v>
      </c>
      <c r="J40" s="309">
        <v>1</v>
      </c>
    </row>
    <row r="41" spans="2:10" ht="16.5" customHeight="1">
      <c r="B41" s="249" t="s">
        <v>423</v>
      </c>
      <c r="C41" s="33">
        <v>0.3742730997802876</v>
      </c>
      <c r="D41" s="33">
        <v>0.0016770874790941073</v>
      </c>
      <c r="E41" s="33">
        <v>0.21580893632280335</v>
      </c>
      <c r="F41" s="33">
        <v>0.2996550914680314</v>
      </c>
      <c r="G41" s="33">
        <v>0.0035830631728094764</v>
      </c>
      <c r="H41" s="33">
        <v>0.0379050367228792</v>
      </c>
      <c r="I41" s="44">
        <v>0.06709768505409484</v>
      </c>
      <c r="J41" s="309">
        <v>1</v>
      </c>
    </row>
    <row r="42" spans="2:10" ht="16.5" customHeight="1">
      <c r="B42" s="249" t="s">
        <v>424</v>
      </c>
      <c r="C42" s="33">
        <v>0.1177586523090831</v>
      </c>
      <c r="D42" s="33">
        <v>0</v>
      </c>
      <c r="E42" s="33">
        <v>0.2995564073026049</v>
      </c>
      <c r="F42" s="33">
        <v>0.49772098956696603</v>
      </c>
      <c r="G42" s="33">
        <v>0.0023269866839586003</v>
      </c>
      <c r="H42" s="33">
        <v>0.0019993378521840997</v>
      </c>
      <c r="I42" s="44">
        <v>0.08063762628520338</v>
      </c>
      <c r="J42" s="309">
        <v>1</v>
      </c>
    </row>
    <row r="43" spans="2:10" ht="16.5" customHeight="1">
      <c r="B43" s="249" t="s">
        <v>425</v>
      </c>
      <c r="C43" s="33">
        <v>0.21314312454015102</v>
      </c>
      <c r="D43" s="33">
        <v>0</v>
      </c>
      <c r="E43" s="33">
        <v>0.6793262558532578</v>
      </c>
      <c r="F43" s="33">
        <v>0</v>
      </c>
      <c r="G43" s="33">
        <v>0</v>
      </c>
      <c r="H43" s="33">
        <v>0.004252261553505502</v>
      </c>
      <c r="I43" s="44">
        <v>0.10327835805308568</v>
      </c>
      <c r="J43" s="309">
        <v>1</v>
      </c>
    </row>
    <row r="44" spans="2:10" ht="16.5" customHeight="1">
      <c r="B44" s="249" t="s">
        <v>426</v>
      </c>
      <c r="C44" s="33">
        <v>0.3536910893186236</v>
      </c>
      <c r="D44" s="33">
        <v>0.004283071623825824</v>
      </c>
      <c r="E44" s="33">
        <v>0.5829737341399467</v>
      </c>
      <c r="F44" s="33">
        <v>0</v>
      </c>
      <c r="G44" s="33">
        <v>0.0002277244539893881</v>
      </c>
      <c r="H44" s="33">
        <v>0.018465357091909534</v>
      </c>
      <c r="I44" s="44">
        <v>0.040359023371705015</v>
      </c>
      <c r="J44" s="309">
        <v>1</v>
      </c>
    </row>
    <row r="45" spans="2:10" ht="16.5" customHeight="1">
      <c r="B45" s="249" t="s">
        <v>427</v>
      </c>
      <c r="C45" s="33">
        <v>0.044774928080451866</v>
      </c>
      <c r="D45" s="33">
        <v>0</v>
      </c>
      <c r="E45" s="33">
        <v>0.708802833461286</v>
      </c>
      <c r="F45" s="33">
        <v>0</v>
      </c>
      <c r="G45" s="33">
        <v>0.000547138353802446</v>
      </c>
      <c r="H45" s="33">
        <v>0.11024970308139578</v>
      </c>
      <c r="I45" s="44">
        <v>0.13562539702306395</v>
      </c>
      <c r="J45" s="309">
        <v>1</v>
      </c>
    </row>
    <row r="46" spans="2:10" ht="16.5" customHeight="1">
      <c r="B46" s="249" t="s">
        <v>428</v>
      </c>
      <c r="C46" s="33">
        <v>0.058478248684779945</v>
      </c>
      <c r="D46" s="33">
        <v>0</v>
      </c>
      <c r="E46" s="33">
        <v>0.5243025683940498</v>
      </c>
      <c r="F46" s="33">
        <v>0.33529198797662063</v>
      </c>
      <c r="G46" s="33">
        <v>0.00040489616409358005</v>
      </c>
      <c r="H46" s="33">
        <v>0.020074051190606547</v>
      </c>
      <c r="I46" s="44">
        <v>0.06144824758984955</v>
      </c>
      <c r="J46" s="309">
        <v>1</v>
      </c>
    </row>
    <row r="47" spans="2:10" ht="16.5" customHeight="1">
      <c r="B47" s="249" t="s">
        <v>429</v>
      </c>
      <c r="C47" s="33">
        <v>0.1270351908664871</v>
      </c>
      <c r="D47" s="33">
        <v>0</v>
      </c>
      <c r="E47" s="33">
        <v>0.8419684407887439</v>
      </c>
      <c r="F47" s="33">
        <v>0</v>
      </c>
      <c r="G47" s="33">
        <v>0</v>
      </c>
      <c r="H47" s="33">
        <v>0.0011770600141483615</v>
      </c>
      <c r="I47" s="44">
        <v>0.029819308330620627</v>
      </c>
      <c r="J47" s="309">
        <v>1</v>
      </c>
    </row>
    <row r="48" spans="2:10" ht="16.5" customHeight="1">
      <c r="B48" s="249" t="s">
        <v>430</v>
      </c>
      <c r="C48" s="33">
        <v>0.057573319669431536</v>
      </c>
      <c r="D48" s="33">
        <v>0.0006030457406815391</v>
      </c>
      <c r="E48" s="33">
        <v>0.5278873775928506</v>
      </c>
      <c r="F48" s="33">
        <v>0.32685318939004276</v>
      </c>
      <c r="G48" s="33">
        <v>0.0011019263928865165</v>
      </c>
      <c r="H48" s="33">
        <v>0.001473243869074349</v>
      </c>
      <c r="I48" s="44">
        <v>0.08450789734503263</v>
      </c>
      <c r="J48" s="309">
        <v>1</v>
      </c>
    </row>
    <row r="49" spans="2:10" ht="16.5" customHeight="1">
      <c r="B49" s="249" t="s">
        <v>431</v>
      </c>
      <c r="C49" s="33">
        <v>1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44">
        <v>0</v>
      </c>
      <c r="J49" s="309">
        <v>1</v>
      </c>
    </row>
    <row r="50" spans="2:10" ht="16.5" customHeight="1" thickBot="1">
      <c r="B50" s="268" t="s">
        <v>400</v>
      </c>
      <c r="C50" s="42">
        <v>0.9841511659134268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0.01584883408657328</v>
      </c>
      <c r="J50" s="310">
        <v>1</v>
      </c>
    </row>
    <row r="51" spans="2:10" ht="27" customHeight="1" thickBot="1" thickTop="1">
      <c r="B51" s="341" t="s">
        <v>1</v>
      </c>
      <c r="C51" s="306">
        <v>0.14218620070870863</v>
      </c>
      <c r="D51" s="306">
        <v>0.0008409467483663687</v>
      </c>
      <c r="E51" s="306">
        <v>0.3206244045625374</v>
      </c>
      <c r="F51" s="306">
        <v>0.44437668146914905</v>
      </c>
      <c r="G51" s="306">
        <v>0.001215690063761444</v>
      </c>
      <c r="H51" s="306">
        <v>0.021329847779934703</v>
      </c>
      <c r="I51" s="307">
        <v>0.0694262286675424</v>
      </c>
      <c r="J51" s="308">
        <v>1</v>
      </c>
    </row>
  </sheetData>
  <sheetProtection/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3937007874015748" bottom="0" header="0" footer="0"/>
  <pageSetup horizontalDpi="300" verticalDpi="3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7">
    <tabColor rgb="FFFBD637"/>
  </sheetPr>
  <dimension ref="A1:M27"/>
  <sheetViews>
    <sheetView showGridLines="0" zoomScalePageLayoutView="0" workbookViewId="0" topLeftCell="A16">
      <selection activeCell="A1" sqref="A1:IV16384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4" width="10.7109375" style="6" customWidth="1"/>
    <col min="5" max="5" width="9.7109375" style="6" customWidth="1"/>
    <col min="6" max="6" width="11.57421875" style="6" customWidth="1"/>
    <col min="7" max="7" width="9.140625" style="6" customWidth="1"/>
    <col min="8" max="8" width="9.00390625" style="6" customWidth="1"/>
    <col min="9" max="9" width="10.7109375" style="6" customWidth="1"/>
    <col min="10" max="10" width="13.7109375" style="6" customWidth="1"/>
    <col min="11" max="11" width="4.00390625" style="10" customWidth="1"/>
    <col min="12" max="13" width="10.140625" style="6" customWidth="1"/>
    <col min="14" max="16384" width="9.140625" style="6" customWidth="1"/>
  </cols>
  <sheetData>
    <row r="1" spans="1:13" ht="18" customHeight="1" thickBot="1" thickTop="1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1" t="s">
        <v>180</v>
      </c>
      <c r="M1" s="50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220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1" ht="72" customHeight="1" thickBot="1">
      <c r="A7" s="7"/>
      <c r="B7" s="244" t="s">
        <v>0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2" ht="18" customHeight="1" thickTop="1">
      <c r="A8" s="7"/>
      <c r="B8" s="248" t="s">
        <v>81</v>
      </c>
      <c r="C8" s="34">
        <v>2250</v>
      </c>
      <c r="D8" s="34">
        <v>0</v>
      </c>
      <c r="E8" s="34">
        <v>3582.12</v>
      </c>
      <c r="F8" s="34">
        <v>12928.42</v>
      </c>
      <c r="G8" s="34">
        <v>0</v>
      </c>
      <c r="H8" s="34">
        <v>0</v>
      </c>
      <c r="I8" s="39">
        <v>2554.15</v>
      </c>
      <c r="J8" s="258">
        <v>21314.69</v>
      </c>
      <c r="K8" s="125"/>
      <c r="L8" s="14"/>
    </row>
    <row r="9" spans="1:12" ht="18" customHeight="1">
      <c r="A9" s="7"/>
      <c r="B9" s="249" t="s">
        <v>82</v>
      </c>
      <c r="C9" s="34">
        <v>1415.97</v>
      </c>
      <c r="D9" s="34">
        <v>28.23</v>
      </c>
      <c r="E9" s="34">
        <v>3912.93</v>
      </c>
      <c r="F9" s="34">
        <v>3843.56</v>
      </c>
      <c r="G9" s="34">
        <v>0</v>
      </c>
      <c r="H9" s="34">
        <v>0</v>
      </c>
      <c r="I9" s="40">
        <v>9317.55</v>
      </c>
      <c r="J9" s="258">
        <v>18518.24</v>
      </c>
      <c r="K9" s="125"/>
      <c r="L9" s="14"/>
    </row>
    <row r="10" spans="1:12" ht="18" customHeight="1">
      <c r="A10" s="7"/>
      <c r="B10" s="249" t="s">
        <v>83</v>
      </c>
      <c r="C10" s="34">
        <v>28125.76</v>
      </c>
      <c r="D10" s="34">
        <v>0</v>
      </c>
      <c r="E10" s="34">
        <v>72746.44</v>
      </c>
      <c r="F10" s="34">
        <v>33785.99</v>
      </c>
      <c r="G10" s="34">
        <v>12</v>
      </c>
      <c r="H10" s="34">
        <v>10359.56</v>
      </c>
      <c r="I10" s="40">
        <v>53459.74</v>
      </c>
      <c r="J10" s="258">
        <v>198489.49</v>
      </c>
      <c r="K10" s="125"/>
      <c r="L10" s="14"/>
    </row>
    <row r="11" spans="1:12" ht="18" customHeight="1">
      <c r="A11" s="7"/>
      <c r="B11" s="249" t="s">
        <v>84</v>
      </c>
      <c r="C11" s="34">
        <v>63641.8</v>
      </c>
      <c r="D11" s="34">
        <v>625.56</v>
      </c>
      <c r="E11" s="34">
        <v>52101.28</v>
      </c>
      <c r="F11" s="34">
        <v>49666.99</v>
      </c>
      <c r="G11" s="34">
        <v>7.87</v>
      </c>
      <c r="H11" s="34">
        <v>15679.84</v>
      </c>
      <c r="I11" s="40">
        <v>35425.02</v>
      </c>
      <c r="J11" s="258">
        <v>217148.36</v>
      </c>
      <c r="K11" s="125"/>
      <c r="L11" s="14"/>
    </row>
    <row r="12" spans="1:12" ht="18" customHeight="1">
      <c r="A12" s="7"/>
      <c r="B12" s="249" t="s">
        <v>85</v>
      </c>
      <c r="C12" s="34">
        <v>37214.36</v>
      </c>
      <c r="D12" s="34">
        <v>487.22</v>
      </c>
      <c r="E12" s="34">
        <v>143893.57</v>
      </c>
      <c r="F12" s="34">
        <v>148580.36</v>
      </c>
      <c r="G12" s="34">
        <v>1040.91</v>
      </c>
      <c r="H12" s="34">
        <v>5894.860000000015</v>
      </c>
      <c r="I12" s="40">
        <v>25960.3</v>
      </c>
      <c r="J12" s="258">
        <v>363071.58</v>
      </c>
      <c r="K12" s="125"/>
      <c r="L12" s="14"/>
    </row>
    <row r="13" spans="1:11" ht="18" customHeight="1">
      <c r="A13" s="7"/>
      <c r="B13" s="249" t="s">
        <v>86</v>
      </c>
      <c r="C13" s="34">
        <v>89036.1</v>
      </c>
      <c r="D13" s="34">
        <v>813.49</v>
      </c>
      <c r="E13" s="34">
        <v>182419.16</v>
      </c>
      <c r="F13" s="34">
        <v>269386.76</v>
      </c>
      <c r="G13" s="34">
        <v>327.38</v>
      </c>
      <c r="H13" s="34">
        <v>7242.75</v>
      </c>
      <c r="I13" s="40">
        <v>18367.83</v>
      </c>
      <c r="J13" s="258">
        <v>567593.47</v>
      </c>
      <c r="K13" s="125"/>
    </row>
    <row r="14" spans="1:11" ht="18" customHeight="1" thickBot="1">
      <c r="A14" s="7"/>
      <c r="B14" s="268" t="s">
        <v>87</v>
      </c>
      <c r="C14" s="36">
        <v>135584.42</v>
      </c>
      <c r="D14" s="37">
        <v>158.53</v>
      </c>
      <c r="E14" s="37">
        <v>346970.99</v>
      </c>
      <c r="F14" s="37">
        <v>598384.3</v>
      </c>
      <c r="G14" s="37">
        <v>1666.49</v>
      </c>
      <c r="H14" s="37">
        <v>14418.05999999994</v>
      </c>
      <c r="I14" s="41">
        <v>29361.29</v>
      </c>
      <c r="J14" s="259">
        <v>1126544.08</v>
      </c>
      <c r="K14" s="125"/>
    </row>
    <row r="15" spans="1:11" ht="27" customHeight="1" thickBot="1" thickTop="1">
      <c r="A15" s="7"/>
      <c r="B15" s="251" t="s">
        <v>1</v>
      </c>
      <c r="C15" s="252">
        <v>357268.41</v>
      </c>
      <c r="D15" s="252">
        <v>2113.03</v>
      </c>
      <c r="E15" s="252">
        <v>805626.49</v>
      </c>
      <c r="F15" s="252">
        <v>1116576.38</v>
      </c>
      <c r="G15" s="252">
        <v>3054.65</v>
      </c>
      <c r="H15" s="252">
        <v>53595.07</v>
      </c>
      <c r="I15" s="253">
        <v>174445.88</v>
      </c>
      <c r="J15" s="254">
        <v>2512679.91</v>
      </c>
      <c r="K15" s="126"/>
    </row>
    <row r="16" ht="12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72" customHeight="1" thickBot="1">
      <c r="B19" s="244" t="s">
        <v>0</v>
      </c>
      <c r="C19" s="329" t="s">
        <v>163</v>
      </c>
      <c r="D19" s="330" t="s">
        <v>164</v>
      </c>
      <c r="E19" s="330" t="s">
        <v>165</v>
      </c>
      <c r="F19" s="330" t="s">
        <v>166</v>
      </c>
      <c r="G19" s="330" t="s">
        <v>309</v>
      </c>
      <c r="H19" s="330" t="s">
        <v>167</v>
      </c>
      <c r="I19" s="331" t="s">
        <v>168</v>
      </c>
      <c r="J19" s="332" t="s">
        <v>290</v>
      </c>
      <c r="K19" s="121"/>
    </row>
    <row r="20" spans="2:11" ht="18" customHeight="1" thickTop="1">
      <c r="B20" s="248" t="s">
        <v>81</v>
      </c>
      <c r="C20" s="33">
        <v>0.10556100041802156</v>
      </c>
      <c r="D20" s="33">
        <v>0</v>
      </c>
      <c r="E20" s="33">
        <v>0.16805874258551262</v>
      </c>
      <c r="F20" s="33">
        <v>0.6065497551219371</v>
      </c>
      <c r="G20" s="33">
        <v>0</v>
      </c>
      <c r="H20" s="33">
        <v>0</v>
      </c>
      <c r="I20" s="43">
        <v>0.11983050187452869</v>
      </c>
      <c r="J20" s="309">
        <v>1</v>
      </c>
      <c r="K20" s="127"/>
    </row>
    <row r="21" spans="2:11" ht="18" customHeight="1">
      <c r="B21" s="249" t="s">
        <v>82</v>
      </c>
      <c r="C21" s="33">
        <v>0.07646353001149137</v>
      </c>
      <c r="D21" s="33">
        <v>0.0015244429276216314</v>
      </c>
      <c r="E21" s="33">
        <v>0.2113013979730255</v>
      </c>
      <c r="F21" s="33">
        <v>0.20755536163263894</v>
      </c>
      <c r="G21" s="33">
        <v>0</v>
      </c>
      <c r="H21" s="33">
        <v>0</v>
      </c>
      <c r="I21" s="44">
        <v>0.5031552674552225</v>
      </c>
      <c r="J21" s="309">
        <v>1</v>
      </c>
      <c r="K21" s="127"/>
    </row>
    <row r="22" spans="2:11" ht="18" customHeight="1">
      <c r="B22" s="249" t="s">
        <v>83</v>
      </c>
      <c r="C22" s="33">
        <v>0.14169898869708417</v>
      </c>
      <c r="D22" s="33">
        <v>0</v>
      </c>
      <c r="E22" s="33">
        <v>0.366500211169871</v>
      </c>
      <c r="F22" s="33">
        <v>0.1702155111588024</v>
      </c>
      <c r="G22" s="33">
        <v>6.0456601505701894E-05</v>
      </c>
      <c r="H22" s="33">
        <v>0.05219198255786745</v>
      </c>
      <c r="I22" s="44">
        <v>0.26933284981486927</v>
      </c>
      <c r="J22" s="309">
        <v>1</v>
      </c>
      <c r="K22" s="127"/>
    </row>
    <row r="23" spans="2:11" ht="18" customHeight="1">
      <c r="B23" s="249" t="s">
        <v>84</v>
      </c>
      <c r="C23" s="33">
        <v>0.29307980958272034</v>
      </c>
      <c r="D23" s="33">
        <v>0.002880795415631967</v>
      </c>
      <c r="E23" s="33">
        <v>0.23993402482984447</v>
      </c>
      <c r="F23" s="33">
        <v>0.22872376286885152</v>
      </c>
      <c r="G23" s="33">
        <v>3.624250259131591E-05</v>
      </c>
      <c r="H23" s="33">
        <v>0.07220795957197189</v>
      </c>
      <c r="I23" s="44">
        <v>0.16313740522838852</v>
      </c>
      <c r="J23" s="309">
        <v>1</v>
      </c>
      <c r="K23" s="127"/>
    </row>
    <row r="24" spans="2:11" ht="18" customHeight="1">
      <c r="B24" s="249" t="s">
        <v>85</v>
      </c>
      <c r="C24" s="33">
        <v>0.10249868634719357</v>
      </c>
      <c r="D24" s="33">
        <v>0.0013419392396397426</v>
      </c>
      <c r="E24" s="33">
        <v>0.39632286834458375</v>
      </c>
      <c r="F24" s="33">
        <v>0.40923159009030663</v>
      </c>
      <c r="G24" s="33">
        <v>0.0028669553259993525</v>
      </c>
      <c r="H24" s="33">
        <v>0.0162360821521751</v>
      </c>
      <c r="I24" s="44">
        <v>0.07150187850010178</v>
      </c>
      <c r="J24" s="309">
        <v>1</v>
      </c>
      <c r="K24" s="127"/>
    </row>
    <row r="25" spans="2:11" ht="18" customHeight="1">
      <c r="B25" s="249" t="s">
        <v>86</v>
      </c>
      <c r="C25" s="33">
        <v>0.15686596958206728</v>
      </c>
      <c r="D25" s="33">
        <v>0.0014332264957170843</v>
      </c>
      <c r="E25" s="33">
        <v>0.32139051916858735</v>
      </c>
      <c r="F25" s="33">
        <v>0.4746121550693668</v>
      </c>
      <c r="G25" s="33">
        <v>0.0005767860578100027</v>
      </c>
      <c r="H25" s="33">
        <v>0.012760453357576506</v>
      </c>
      <c r="I25" s="44">
        <v>0.03236089026887494</v>
      </c>
      <c r="J25" s="309">
        <v>1</v>
      </c>
      <c r="K25" s="127"/>
    </row>
    <row r="26" spans="2:11" ht="18" customHeight="1" thickBot="1">
      <c r="B26" s="268" t="s">
        <v>87</v>
      </c>
      <c r="C26" s="42">
        <v>0.12035429630059394</v>
      </c>
      <c r="D26" s="103">
        <v>0.00014072241185626751</v>
      </c>
      <c r="E26" s="103">
        <v>0.3079959285747611</v>
      </c>
      <c r="F26" s="103">
        <v>0.5311681190495449</v>
      </c>
      <c r="G26" s="103">
        <v>0.0014792940902942741</v>
      </c>
      <c r="H26" s="103">
        <v>0.012798487210549221</v>
      </c>
      <c r="I26" s="45">
        <v>0.02606315236240027</v>
      </c>
      <c r="J26" s="310">
        <v>1</v>
      </c>
      <c r="K26" s="127"/>
    </row>
    <row r="27" spans="2:11" ht="27" customHeight="1" thickBot="1" thickTop="1">
      <c r="B27" s="251" t="s">
        <v>1</v>
      </c>
      <c r="C27" s="306">
        <v>0.14218620070870866</v>
      </c>
      <c r="D27" s="306">
        <v>0.0008409467483663687</v>
      </c>
      <c r="E27" s="306">
        <v>0.32062440058272285</v>
      </c>
      <c r="F27" s="306">
        <v>0.444376689428778</v>
      </c>
      <c r="G27" s="306">
        <v>0.001215694043575968</v>
      </c>
      <c r="H27" s="306">
        <v>0.02132984380012015</v>
      </c>
      <c r="I27" s="307">
        <v>0.06942622468772791</v>
      </c>
      <c r="J27" s="308">
        <v>1</v>
      </c>
      <c r="K27" s="128"/>
    </row>
  </sheetData>
  <sheetProtection/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8">
    <tabColor rgb="FFFBD637"/>
  </sheetPr>
  <dimension ref="A1:M41"/>
  <sheetViews>
    <sheetView showGridLines="0" zoomScalePageLayoutView="0" workbookViewId="0" topLeftCell="A37">
      <selection activeCell="A1" sqref="A1:IV16384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4" width="10.7109375" style="6" customWidth="1"/>
    <col min="5" max="5" width="9.57421875" style="6" customWidth="1"/>
    <col min="6" max="6" width="11.421875" style="6" customWidth="1"/>
    <col min="7" max="7" width="9.421875" style="6" customWidth="1"/>
    <col min="8" max="8" width="9.00390625" style="6" customWidth="1"/>
    <col min="9" max="9" width="10.7109375" style="6" customWidth="1"/>
    <col min="10" max="10" width="13.7109375" style="6" customWidth="1"/>
    <col min="11" max="11" width="4.7109375" style="10" customWidth="1"/>
    <col min="12" max="13" width="10.00390625" style="6" customWidth="1"/>
    <col min="14" max="16384" width="9.140625" style="6" customWidth="1"/>
  </cols>
  <sheetData>
    <row r="1" spans="1:13" ht="18" customHeight="1" thickBot="1" thickTop="1">
      <c r="A1" s="7"/>
      <c r="B1" s="2" t="s">
        <v>43</v>
      </c>
      <c r="C1" s="7"/>
      <c r="D1" s="7"/>
      <c r="E1" s="7"/>
      <c r="F1" s="7"/>
      <c r="G1" s="7"/>
      <c r="H1" s="7"/>
      <c r="I1" s="112"/>
      <c r="J1" s="112"/>
      <c r="K1" s="112"/>
      <c r="L1" s="501" t="s">
        <v>180</v>
      </c>
      <c r="M1" s="50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222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1" ht="60" customHeight="1" thickBot="1">
      <c r="A7" s="7"/>
      <c r="B7" s="318" t="s">
        <v>2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290</v>
      </c>
      <c r="K7" s="121"/>
    </row>
    <row r="8" spans="1:12" ht="18" customHeight="1" thickTop="1">
      <c r="A8" s="7"/>
      <c r="B8" s="248" t="s">
        <v>95</v>
      </c>
      <c r="C8" s="34">
        <v>357268.41</v>
      </c>
      <c r="D8" s="34">
        <v>2113.03</v>
      </c>
      <c r="E8" s="34">
        <v>805626.49</v>
      </c>
      <c r="F8" s="34">
        <v>1116576.38</v>
      </c>
      <c r="G8" s="34">
        <v>3054.65</v>
      </c>
      <c r="H8" s="34">
        <v>53595.07</v>
      </c>
      <c r="I8" s="39">
        <v>174445.88</v>
      </c>
      <c r="J8" s="258">
        <v>2512679.91</v>
      </c>
      <c r="K8" s="125"/>
      <c r="L8" s="14"/>
    </row>
    <row r="9" spans="1:11" ht="18" customHeight="1">
      <c r="A9" s="7"/>
      <c r="B9" s="249" t="s">
        <v>97</v>
      </c>
      <c r="C9" s="34">
        <v>48580.21</v>
      </c>
      <c r="D9" s="34">
        <v>85.72</v>
      </c>
      <c r="E9" s="34">
        <v>84434.46</v>
      </c>
      <c r="F9" s="34">
        <v>0</v>
      </c>
      <c r="G9" s="34">
        <v>32550.29</v>
      </c>
      <c r="H9" s="34">
        <v>512.18</v>
      </c>
      <c r="I9" s="40">
        <v>21460.39</v>
      </c>
      <c r="J9" s="258">
        <v>187623.25</v>
      </c>
      <c r="K9" s="125"/>
    </row>
    <row r="10" spans="1:11" ht="18" customHeight="1">
      <c r="A10" s="7"/>
      <c r="B10" s="249" t="s">
        <v>98</v>
      </c>
      <c r="C10" s="34">
        <v>0</v>
      </c>
      <c r="D10" s="34">
        <v>4760.05</v>
      </c>
      <c r="E10" s="34">
        <v>3684.59</v>
      </c>
      <c r="F10" s="34">
        <v>28.2</v>
      </c>
      <c r="G10" s="34">
        <v>866.09</v>
      </c>
      <c r="H10" s="34">
        <v>27.93999999999994</v>
      </c>
      <c r="I10" s="40">
        <v>40552.32</v>
      </c>
      <c r="J10" s="258">
        <v>49919.19</v>
      </c>
      <c r="K10" s="125"/>
    </row>
    <row r="11" spans="1:11" ht="18" customHeight="1">
      <c r="A11" s="7"/>
      <c r="B11" s="249" t="s">
        <v>99</v>
      </c>
      <c r="C11" s="34">
        <v>4619.13</v>
      </c>
      <c r="D11" s="34">
        <v>0</v>
      </c>
      <c r="E11" s="34">
        <v>39272.82</v>
      </c>
      <c r="F11" s="34">
        <v>0</v>
      </c>
      <c r="G11" s="34">
        <v>445.13</v>
      </c>
      <c r="H11" s="34">
        <v>0.05000000000001137</v>
      </c>
      <c r="I11" s="40">
        <v>12.590000000003783</v>
      </c>
      <c r="J11" s="258">
        <v>44349.72</v>
      </c>
      <c r="K11" s="125"/>
    </row>
    <row r="12" spans="1:11" ht="18" customHeight="1" thickBot="1">
      <c r="A12" s="7"/>
      <c r="B12" s="268" t="s">
        <v>100</v>
      </c>
      <c r="C12" s="36">
        <v>5301.89</v>
      </c>
      <c r="D12" s="37">
        <v>942.34</v>
      </c>
      <c r="E12" s="37">
        <v>72749.06</v>
      </c>
      <c r="F12" s="37">
        <v>0</v>
      </c>
      <c r="G12" s="37">
        <v>4921.34</v>
      </c>
      <c r="H12" s="37">
        <v>66.57999999999993</v>
      </c>
      <c r="I12" s="41">
        <v>1351.3600000000151</v>
      </c>
      <c r="J12" s="259">
        <v>85332.57</v>
      </c>
      <c r="K12" s="125"/>
    </row>
    <row r="13" spans="1:11" ht="27" customHeight="1" thickBot="1" thickTop="1">
      <c r="A13" s="7"/>
      <c r="B13" s="323" t="s">
        <v>92</v>
      </c>
      <c r="C13" s="252">
        <v>415769.64</v>
      </c>
      <c r="D13" s="252">
        <v>7901.14</v>
      </c>
      <c r="E13" s="252">
        <v>1005767.42</v>
      </c>
      <c r="F13" s="252">
        <v>1116604.58</v>
      </c>
      <c r="G13" s="252">
        <v>41837.5</v>
      </c>
      <c r="H13" s="252">
        <v>54201.82</v>
      </c>
      <c r="I13" s="253">
        <v>237822.54</v>
      </c>
      <c r="J13" s="254">
        <v>2879904.64</v>
      </c>
      <c r="K13" s="126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>
      <c r="B17" s="318" t="s">
        <v>2</v>
      </c>
      <c r="C17" s="329" t="s">
        <v>163</v>
      </c>
      <c r="D17" s="330" t="s">
        <v>164</v>
      </c>
      <c r="E17" s="330" t="s">
        <v>165</v>
      </c>
      <c r="F17" s="330" t="s">
        <v>166</v>
      </c>
      <c r="G17" s="330" t="s">
        <v>309</v>
      </c>
      <c r="H17" s="330" t="s">
        <v>167</v>
      </c>
      <c r="I17" s="331" t="s">
        <v>168</v>
      </c>
      <c r="J17" s="332" t="s">
        <v>290</v>
      </c>
      <c r="K17" s="121"/>
    </row>
    <row r="18" spans="2:11" ht="18" customHeight="1" thickTop="1">
      <c r="B18" s="248" t="s">
        <v>95</v>
      </c>
      <c r="C18" s="33">
        <v>0.14218620070870866</v>
      </c>
      <c r="D18" s="33">
        <v>0.0008409467483663687</v>
      </c>
      <c r="E18" s="33">
        <v>0.32062440058272285</v>
      </c>
      <c r="F18" s="33">
        <v>0.444376689428778</v>
      </c>
      <c r="G18" s="33">
        <v>0.001215694043575968</v>
      </c>
      <c r="H18" s="33">
        <v>0.02132984380012015</v>
      </c>
      <c r="I18" s="43">
        <v>0.06942622468772791</v>
      </c>
      <c r="J18" s="309">
        <v>1</v>
      </c>
      <c r="K18" s="127"/>
    </row>
    <row r="19" spans="2:11" ht="18" customHeight="1">
      <c r="B19" s="249" t="s">
        <v>97</v>
      </c>
      <c r="C19" s="33">
        <v>0.2589242537905084</v>
      </c>
      <c r="D19" s="33">
        <v>0.00045687301547116363</v>
      </c>
      <c r="E19" s="33">
        <v>0.4500213059948594</v>
      </c>
      <c r="F19" s="33">
        <v>0</v>
      </c>
      <c r="G19" s="33">
        <v>0.1734875075450404</v>
      </c>
      <c r="H19" s="33">
        <v>0.0027298322569297797</v>
      </c>
      <c r="I19" s="44">
        <v>0.11438022739719084</v>
      </c>
      <c r="J19" s="309">
        <v>1</v>
      </c>
      <c r="K19" s="127"/>
    </row>
    <row r="20" spans="2:11" ht="18" customHeight="1">
      <c r="B20" s="249" t="s">
        <v>98</v>
      </c>
      <c r="C20" s="33">
        <v>0</v>
      </c>
      <c r="D20" s="33">
        <v>0.09535511293352315</v>
      </c>
      <c r="E20" s="33">
        <v>0.0738110934892974</v>
      </c>
      <c r="F20" s="33">
        <v>0.0005649130124106581</v>
      </c>
      <c r="G20" s="33">
        <v>0.01734984081272152</v>
      </c>
      <c r="H20" s="33">
        <v>0.0005597045945657359</v>
      </c>
      <c r="I20" s="44">
        <v>0.8123593351574815</v>
      </c>
      <c r="J20" s="309">
        <v>1</v>
      </c>
      <c r="K20" s="127"/>
    </row>
    <row r="21" spans="2:11" ht="18" customHeight="1">
      <c r="B21" s="249" t="s">
        <v>99</v>
      </c>
      <c r="C21" s="33">
        <v>0.10415240502082088</v>
      </c>
      <c r="D21" s="33">
        <v>0</v>
      </c>
      <c r="E21" s="33">
        <v>0.885525771075894</v>
      </c>
      <c r="F21" s="33">
        <v>0</v>
      </c>
      <c r="G21" s="33">
        <v>0.01003681646693598</v>
      </c>
      <c r="H21" s="33">
        <v>1.1274028336596345E-06</v>
      </c>
      <c r="I21" s="44">
        <v>0.0002838800335155167</v>
      </c>
      <c r="J21" s="309">
        <v>1</v>
      </c>
      <c r="K21" s="127"/>
    </row>
    <row r="22" spans="2:11" ht="18" customHeight="1" thickBot="1">
      <c r="B22" s="268" t="s">
        <v>100</v>
      </c>
      <c r="C22" s="42">
        <v>0.06213207922836497</v>
      </c>
      <c r="D22" s="103">
        <v>0.011043145659388905</v>
      </c>
      <c r="E22" s="103">
        <v>0.8525356730730129</v>
      </c>
      <c r="F22" s="103">
        <v>0</v>
      </c>
      <c r="G22" s="103">
        <v>0.05767246902325806</v>
      </c>
      <c r="H22" s="103">
        <v>0.0007802413545027405</v>
      </c>
      <c r="I22" s="45">
        <v>0.015836391661472462</v>
      </c>
      <c r="J22" s="310">
        <v>1</v>
      </c>
      <c r="K22" s="127"/>
    </row>
    <row r="23" spans="2:11" ht="27" customHeight="1" thickBot="1" thickTop="1">
      <c r="B23" s="251" t="s">
        <v>92</v>
      </c>
      <c r="C23" s="306">
        <v>0.1443692385592323</v>
      </c>
      <c r="D23" s="306">
        <v>0.002743542230620525</v>
      </c>
      <c r="E23" s="306">
        <v>0.3492363622151044</v>
      </c>
      <c r="F23" s="306">
        <v>0.38772276154254876</v>
      </c>
      <c r="G23" s="306">
        <v>0.014527390740271177</v>
      </c>
      <c r="H23" s="306">
        <v>0.0188206995631633</v>
      </c>
      <c r="I23" s="307">
        <v>0.08258000514905936</v>
      </c>
      <c r="J23" s="308">
        <v>1</v>
      </c>
      <c r="K23" s="128"/>
    </row>
    <row r="24" ht="18" customHeight="1"/>
    <row r="25" spans="2:10" ht="18">
      <c r="B25" s="2" t="s">
        <v>221</v>
      </c>
      <c r="C25" s="7"/>
      <c r="D25" s="7"/>
      <c r="E25" s="7"/>
      <c r="F25" s="7"/>
      <c r="G25" s="7"/>
      <c r="H25" s="7"/>
      <c r="I25" s="7"/>
      <c r="J25" s="7"/>
    </row>
    <row r="26" spans="2:10" ht="6.75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J28" s="21" t="s">
        <v>88</v>
      </c>
    </row>
    <row r="29" spans="2:10" ht="60" customHeight="1" thickBot="1">
      <c r="B29" s="318" t="s">
        <v>24</v>
      </c>
      <c r="C29" s="329" t="s">
        <v>163</v>
      </c>
      <c r="D29" s="330" t="s">
        <v>164</v>
      </c>
      <c r="E29" s="330" t="s">
        <v>165</v>
      </c>
      <c r="F29" s="330" t="s">
        <v>166</v>
      </c>
      <c r="G29" s="330" t="s">
        <v>309</v>
      </c>
      <c r="H29" s="330" t="s">
        <v>167</v>
      </c>
      <c r="I29" s="331" t="s">
        <v>168</v>
      </c>
      <c r="J29" s="332" t="s">
        <v>290</v>
      </c>
    </row>
    <row r="30" spans="2:10" ht="18" customHeight="1" thickTop="1">
      <c r="B30" s="248" t="s">
        <v>21</v>
      </c>
      <c r="C30" s="34">
        <v>352327.47</v>
      </c>
      <c r="D30" s="34">
        <v>2113.03</v>
      </c>
      <c r="E30" s="34">
        <v>752046.87</v>
      </c>
      <c r="F30" s="34">
        <v>1095998.23</v>
      </c>
      <c r="G30" s="34">
        <v>3013.27</v>
      </c>
      <c r="H30" s="34">
        <v>49034.24</v>
      </c>
      <c r="I30" s="39">
        <v>166579.58</v>
      </c>
      <c r="J30" s="304">
        <v>2421112.69</v>
      </c>
    </row>
    <row r="31" spans="2:10" ht="18" customHeight="1">
      <c r="B31" s="249" t="s">
        <v>22</v>
      </c>
      <c r="C31" s="34">
        <v>3589.03</v>
      </c>
      <c r="D31" s="34">
        <v>0</v>
      </c>
      <c r="E31" s="34">
        <v>32178.42</v>
      </c>
      <c r="F31" s="34">
        <v>20578.13</v>
      </c>
      <c r="G31" s="34">
        <v>24.85</v>
      </c>
      <c r="H31" s="34">
        <v>1232.02</v>
      </c>
      <c r="I31" s="40">
        <v>3771.31</v>
      </c>
      <c r="J31" s="304">
        <v>61373.76</v>
      </c>
    </row>
    <row r="32" spans="2:10" ht="18" customHeight="1" thickBot="1">
      <c r="B32" s="268" t="s">
        <v>23</v>
      </c>
      <c r="C32" s="36">
        <v>1351.91</v>
      </c>
      <c r="D32" s="37">
        <v>0</v>
      </c>
      <c r="E32" s="37">
        <v>21401.21</v>
      </c>
      <c r="F32" s="37">
        <v>0</v>
      </c>
      <c r="G32" s="37">
        <v>16.52</v>
      </c>
      <c r="H32" s="37">
        <v>3328.82</v>
      </c>
      <c r="I32" s="41">
        <v>4095</v>
      </c>
      <c r="J32" s="305">
        <v>30193.46</v>
      </c>
    </row>
    <row r="33" spans="2:10" ht="27" customHeight="1" thickBot="1" thickTop="1">
      <c r="B33" s="251" t="s">
        <v>1</v>
      </c>
      <c r="C33" s="252">
        <v>357268.41</v>
      </c>
      <c r="D33" s="252">
        <v>2113.03</v>
      </c>
      <c r="E33" s="252">
        <v>805626.5</v>
      </c>
      <c r="F33" s="252">
        <v>1116576.36</v>
      </c>
      <c r="G33" s="252">
        <v>3054.64</v>
      </c>
      <c r="H33" s="252">
        <v>53595.08</v>
      </c>
      <c r="I33" s="253">
        <v>174445.89</v>
      </c>
      <c r="J33" s="303">
        <v>2512679.91</v>
      </c>
    </row>
    <row r="34" ht="12" customHeight="1"/>
    <row r="35" spans="2:10" ht="15" customHeight="1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>
      <c r="B37" s="318" t="s">
        <v>24</v>
      </c>
      <c r="C37" s="329" t="s">
        <v>163</v>
      </c>
      <c r="D37" s="330" t="s">
        <v>164</v>
      </c>
      <c r="E37" s="330" t="s">
        <v>165</v>
      </c>
      <c r="F37" s="330" t="s">
        <v>166</v>
      </c>
      <c r="G37" s="330" t="s">
        <v>309</v>
      </c>
      <c r="H37" s="330" t="s">
        <v>167</v>
      </c>
      <c r="I37" s="331" t="s">
        <v>168</v>
      </c>
      <c r="J37" s="332" t="s">
        <v>290</v>
      </c>
    </row>
    <row r="38" spans="2:10" ht="18" customHeight="1" thickTop="1">
      <c r="B38" s="248" t="s">
        <v>21</v>
      </c>
      <c r="C38" s="33">
        <v>0.14218620070870866</v>
      </c>
      <c r="D38" s="33">
        <v>0.0008409467483663687</v>
      </c>
      <c r="E38" s="33">
        <v>0.32062440058272285</v>
      </c>
      <c r="F38" s="33">
        <v>0.444376689428778</v>
      </c>
      <c r="G38" s="33">
        <v>0.001215694043575968</v>
      </c>
      <c r="H38" s="33">
        <v>0.02132984380012015</v>
      </c>
      <c r="I38" s="43">
        <v>0.06942622468772791</v>
      </c>
      <c r="J38" s="309">
        <v>1</v>
      </c>
    </row>
    <row r="39" spans="2:10" ht="18" customHeight="1">
      <c r="B39" s="249" t="s">
        <v>22</v>
      </c>
      <c r="C39" s="33">
        <v>0.2589242537905084</v>
      </c>
      <c r="D39" s="33">
        <v>0.00045687301547116363</v>
      </c>
      <c r="E39" s="33">
        <v>0.4500213059948594</v>
      </c>
      <c r="F39" s="33">
        <v>0</v>
      </c>
      <c r="G39" s="33">
        <v>0.1734875075450404</v>
      </c>
      <c r="H39" s="33">
        <v>0.0027298322569297797</v>
      </c>
      <c r="I39" s="44">
        <v>0.11438022739719084</v>
      </c>
      <c r="J39" s="309">
        <v>1</v>
      </c>
    </row>
    <row r="40" spans="2:10" ht="18" customHeight="1" thickBot="1">
      <c r="B40" s="268" t="s">
        <v>23</v>
      </c>
      <c r="C40" s="42">
        <v>0</v>
      </c>
      <c r="D40" s="103">
        <v>0.09535511293352315</v>
      </c>
      <c r="E40" s="103">
        <v>0.0738110934892974</v>
      </c>
      <c r="F40" s="103">
        <v>0.0005649130124106581</v>
      </c>
      <c r="G40" s="103">
        <v>0.01734984081272152</v>
      </c>
      <c r="H40" s="103">
        <v>0.0005597045945657359</v>
      </c>
      <c r="I40" s="45">
        <v>0.8123593351574815</v>
      </c>
      <c r="J40" s="310">
        <v>1</v>
      </c>
    </row>
    <row r="41" spans="2:10" ht="27" customHeight="1" thickBot="1" thickTop="1">
      <c r="B41" s="251" t="s">
        <v>1</v>
      </c>
      <c r="C41" s="306">
        <v>0.10415240502082088</v>
      </c>
      <c r="D41" s="306">
        <v>0</v>
      </c>
      <c r="E41" s="306">
        <v>0.885525771075894</v>
      </c>
      <c r="F41" s="306">
        <v>0</v>
      </c>
      <c r="G41" s="306">
        <v>0.01003681646693598</v>
      </c>
      <c r="H41" s="306">
        <v>1.1274028336596345E-06</v>
      </c>
      <c r="I41" s="307">
        <v>0.0002838800335155167</v>
      </c>
      <c r="J41" s="308">
        <v>1</v>
      </c>
    </row>
  </sheetData>
  <sheetProtection/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>
    <tabColor rgb="FFFBD637"/>
  </sheetPr>
  <dimension ref="A1:H51"/>
  <sheetViews>
    <sheetView showGridLines="0" zoomScalePageLayoutView="0" workbookViewId="0" topLeftCell="A40">
      <selection activeCell="A1" sqref="A1:IV16384"/>
    </sheetView>
  </sheetViews>
  <sheetFormatPr defaultColWidth="9.140625" defaultRowHeight="12.75"/>
  <cols>
    <col min="1" max="1" width="1.7109375" style="6" customWidth="1"/>
    <col min="2" max="2" width="24.8515625" style="6" customWidth="1"/>
    <col min="3" max="4" width="20.7109375" style="6" customWidth="1"/>
    <col min="5" max="5" width="24.00390625" style="6" customWidth="1"/>
    <col min="6" max="6" width="5.421875" style="10" customWidth="1"/>
    <col min="7" max="16384" width="9.140625" style="6" customWidth="1"/>
  </cols>
  <sheetData>
    <row r="1" spans="1:8" ht="18" customHeight="1" thickBot="1" thickTop="1">
      <c r="A1" s="7"/>
      <c r="B1" s="2" t="s">
        <v>44</v>
      </c>
      <c r="C1" s="7"/>
      <c r="D1" s="7"/>
      <c r="E1" s="7"/>
      <c r="F1" s="7"/>
      <c r="G1" s="501" t="s">
        <v>180</v>
      </c>
      <c r="H1" s="502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223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121</v>
      </c>
      <c r="C5" s="7"/>
      <c r="D5" s="7"/>
      <c r="E5" s="7"/>
      <c r="F5" s="7"/>
    </row>
    <row r="6" spans="1:6" ht="11.25" customHeight="1" thickBot="1">
      <c r="A6" s="7"/>
      <c r="B6" s="4"/>
      <c r="C6" s="7"/>
      <c r="E6" s="21" t="s">
        <v>88</v>
      </c>
      <c r="F6" s="20"/>
    </row>
    <row r="7" spans="1:6" ht="51.75" customHeight="1" thickBot="1">
      <c r="A7" s="7"/>
      <c r="B7" s="318" t="s">
        <v>8</v>
      </c>
      <c r="C7" s="319" t="s">
        <v>169</v>
      </c>
      <c r="D7" s="320" t="s">
        <v>45</v>
      </c>
      <c r="E7" s="322" t="s">
        <v>170</v>
      </c>
      <c r="F7" s="118"/>
    </row>
    <row r="8" spans="1:6" ht="18" customHeight="1" thickTop="1">
      <c r="A8" s="7"/>
      <c r="B8" s="248" t="s">
        <v>414</v>
      </c>
      <c r="C8" s="81">
        <v>42909.87</v>
      </c>
      <c r="D8" s="96">
        <v>7272.75</v>
      </c>
      <c r="E8" s="340">
        <v>50182.62</v>
      </c>
      <c r="F8" s="130"/>
    </row>
    <row r="9" spans="1:6" ht="18" customHeight="1">
      <c r="A9" s="7"/>
      <c r="B9" s="249" t="s">
        <v>415</v>
      </c>
      <c r="C9" s="81">
        <v>30175.78</v>
      </c>
      <c r="D9" s="87">
        <v>327.3700000000026</v>
      </c>
      <c r="E9" s="340">
        <v>30503.15</v>
      </c>
      <c r="F9" s="130"/>
    </row>
    <row r="10" spans="1:6" ht="18" customHeight="1">
      <c r="A10" s="7"/>
      <c r="B10" s="249" t="s">
        <v>416</v>
      </c>
      <c r="C10" s="81">
        <v>1034.59</v>
      </c>
      <c r="D10" s="87">
        <v>23.12000000000012</v>
      </c>
      <c r="E10" s="340">
        <v>1057.71</v>
      </c>
      <c r="F10" s="130"/>
    </row>
    <row r="11" spans="1:6" ht="18" customHeight="1">
      <c r="A11" s="7"/>
      <c r="B11" s="249" t="s">
        <v>417</v>
      </c>
      <c r="C11" s="81">
        <v>62.03</v>
      </c>
      <c r="D11" s="87">
        <v>3.539999999999992</v>
      </c>
      <c r="E11" s="340">
        <v>65.57</v>
      </c>
      <c r="F11" s="130"/>
    </row>
    <row r="12" spans="1:6" ht="18" customHeight="1">
      <c r="A12" s="7"/>
      <c r="B12" s="249" t="s">
        <v>418</v>
      </c>
      <c r="C12" s="81">
        <v>6201.21</v>
      </c>
      <c r="D12" s="87">
        <v>13151.84</v>
      </c>
      <c r="E12" s="340">
        <v>19353.05</v>
      </c>
      <c r="F12" s="130"/>
    </row>
    <row r="13" spans="1:6" ht="18" customHeight="1">
      <c r="A13" s="7"/>
      <c r="B13" s="249" t="s">
        <v>419</v>
      </c>
      <c r="C13" s="81">
        <v>845.92</v>
      </c>
      <c r="D13" s="87">
        <v>109.61</v>
      </c>
      <c r="E13" s="340">
        <v>955.53</v>
      </c>
      <c r="F13" s="130"/>
    </row>
    <row r="14" spans="1:6" ht="18" customHeight="1">
      <c r="A14" s="7"/>
      <c r="B14" s="249" t="s">
        <v>420</v>
      </c>
      <c r="C14" s="81">
        <v>16918.18</v>
      </c>
      <c r="D14" s="87">
        <v>2014.94</v>
      </c>
      <c r="E14" s="340">
        <v>18933.12</v>
      </c>
      <c r="F14" s="130"/>
    </row>
    <row r="15" spans="1:6" ht="18" customHeight="1">
      <c r="A15" s="7"/>
      <c r="B15" s="249" t="s">
        <v>421</v>
      </c>
      <c r="C15" s="81">
        <v>10030.83</v>
      </c>
      <c r="D15" s="87">
        <v>244.68</v>
      </c>
      <c r="E15" s="340">
        <v>10275.51</v>
      </c>
      <c r="F15" s="130"/>
    </row>
    <row r="16" spans="1:6" ht="18" customHeight="1">
      <c r="A16" s="7"/>
      <c r="B16" s="249" t="s">
        <v>422</v>
      </c>
      <c r="C16" s="81">
        <v>24511.71</v>
      </c>
      <c r="D16" s="87">
        <v>40564.54</v>
      </c>
      <c r="E16" s="340">
        <v>65076.25</v>
      </c>
      <c r="F16" s="130"/>
    </row>
    <row r="17" spans="1:6" ht="18" customHeight="1">
      <c r="A17" s="7"/>
      <c r="B17" s="249" t="s">
        <v>423</v>
      </c>
      <c r="C17" s="81">
        <v>4859.4</v>
      </c>
      <c r="D17" s="87">
        <v>5733.21</v>
      </c>
      <c r="E17" s="340">
        <v>10592.61</v>
      </c>
      <c r="F17" s="130"/>
    </row>
    <row r="18" spans="1:6" ht="18" customHeight="1">
      <c r="A18" s="7"/>
      <c r="B18" s="249" t="s">
        <v>424</v>
      </c>
      <c r="C18" s="81">
        <v>2433.04</v>
      </c>
      <c r="D18" s="87">
        <v>1786.6</v>
      </c>
      <c r="E18" s="340">
        <v>4219.64</v>
      </c>
      <c r="F18" s="130"/>
    </row>
    <row r="19" spans="1:6" ht="18" customHeight="1">
      <c r="A19" s="7"/>
      <c r="B19" s="249" t="s">
        <v>425</v>
      </c>
      <c r="C19" s="81">
        <v>106979.46</v>
      </c>
      <c r="D19" s="87">
        <v>3318.2399999999907</v>
      </c>
      <c r="E19" s="340">
        <v>110297.7</v>
      </c>
      <c r="F19" s="130"/>
    </row>
    <row r="20" spans="1:6" ht="18" customHeight="1">
      <c r="A20" s="7"/>
      <c r="B20" s="249" t="s">
        <v>426</v>
      </c>
      <c r="C20" s="81">
        <v>4767.77</v>
      </c>
      <c r="D20" s="87">
        <v>46.88999999999942</v>
      </c>
      <c r="E20" s="340">
        <v>4814.66</v>
      </c>
      <c r="F20" s="130"/>
    </row>
    <row r="21" spans="1:6" ht="18" customHeight="1">
      <c r="A21" s="7"/>
      <c r="B21" s="249" t="s">
        <v>427</v>
      </c>
      <c r="C21" s="81">
        <v>12571.85</v>
      </c>
      <c r="D21" s="87">
        <v>574.4499999999989</v>
      </c>
      <c r="E21" s="340">
        <v>13146.3</v>
      </c>
      <c r="F21" s="130"/>
    </row>
    <row r="22" spans="1:6" ht="18" customHeight="1">
      <c r="A22" s="7"/>
      <c r="B22" s="249" t="s">
        <v>428</v>
      </c>
      <c r="C22" s="81">
        <v>28166.62</v>
      </c>
      <c r="D22" s="87">
        <v>30910.65</v>
      </c>
      <c r="E22" s="340">
        <v>59077.27</v>
      </c>
      <c r="F22" s="130"/>
    </row>
    <row r="23" spans="1:6" ht="18" customHeight="1">
      <c r="A23" s="7"/>
      <c r="B23" s="249" t="s">
        <v>429</v>
      </c>
      <c r="C23" s="81">
        <v>2248.58</v>
      </c>
      <c r="D23" s="87">
        <v>126.85</v>
      </c>
      <c r="E23" s="340">
        <v>2375.43</v>
      </c>
      <c r="F23" s="130"/>
    </row>
    <row r="24" spans="1:6" ht="18" customHeight="1">
      <c r="A24" s="7"/>
      <c r="B24" s="249" t="s">
        <v>430</v>
      </c>
      <c r="C24" s="81">
        <v>19139.4</v>
      </c>
      <c r="D24" s="87">
        <v>6697.59</v>
      </c>
      <c r="E24" s="340">
        <v>25836.99</v>
      </c>
      <c r="F24" s="130"/>
    </row>
    <row r="25" spans="1:6" ht="18" customHeight="1">
      <c r="A25" s="7"/>
      <c r="B25" s="249" t="s">
        <v>431</v>
      </c>
      <c r="C25" s="81">
        <v>0</v>
      </c>
      <c r="D25" s="87">
        <v>3034.38</v>
      </c>
      <c r="E25" s="340">
        <v>3034.38</v>
      </c>
      <c r="F25" s="130"/>
    </row>
    <row r="26" spans="1:6" ht="18" customHeight="1" thickBot="1">
      <c r="A26" s="7"/>
      <c r="B26" s="268" t="s">
        <v>400</v>
      </c>
      <c r="C26" s="99">
        <v>3.35</v>
      </c>
      <c r="D26" s="90">
        <v>0</v>
      </c>
      <c r="E26" s="327">
        <v>3.35</v>
      </c>
      <c r="F26" s="130"/>
    </row>
    <row r="27" spans="1:6" ht="27" customHeight="1" thickBot="1" thickTop="1">
      <c r="A27" s="7"/>
      <c r="B27" s="323" t="s">
        <v>1</v>
      </c>
      <c r="C27" s="297">
        <v>313859.59</v>
      </c>
      <c r="D27" s="298">
        <v>115941.25</v>
      </c>
      <c r="E27" s="328">
        <v>429800.84</v>
      </c>
      <c r="F27" s="131"/>
    </row>
    <row r="28" ht="12" customHeight="1"/>
    <row r="29" spans="2:6" ht="15" customHeight="1">
      <c r="B29" s="5" t="s">
        <v>11</v>
      </c>
      <c r="C29" s="7"/>
      <c r="D29" s="7"/>
      <c r="E29" s="7"/>
      <c r="F29" s="7"/>
    </row>
    <row r="30" spans="2:6" ht="11.25" customHeight="1" thickBot="1">
      <c r="B30" s="4"/>
      <c r="C30" s="7"/>
      <c r="E30" s="20" t="s">
        <v>102</v>
      </c>
      <c r="F30" s="20"/>
    </row>
    <row r="31" spans="2:6" ht="51.75" customHeight="1" thickBot="1">
      <c r="B31" s="318" t="s">
        <v>8</v>
      </c>
      <c r="C31" s="319" t="s">
        <v>169</v>
      </c>
      <c r="D31" s="320" t="s">
        <v>45</v>
      </c>
      <c r="E31" s="322" t="s">
        <v>170</v>
      </c>
      <c r="F31" s="118"/>
    </row>
    <row r="32" spans="2:6" ht="18" customHeight="1" thickTop="1">
      <c r="B32" s="248" t="s">
        <v>414</v>
      </c>
      <c r="C32" s="66">
        <v>0.8550743265297827</v>
      </c>
      <c r="D32" s="70">
        <v>0.14492567347021737</v>
      </c>
      <c r="E32" s="290">
        <v>1</v>
      </c>
      <c r="F32" s="119"/>
    </row>
    <row r="33" spans="2:6" ht="18" customHeight="1">
      <c r="B33" s="249" t="s">
        <v>415</v>
      </c>
      <c r="C33" s="66">
        <v>0.9892676657984503</v>
      </c>
      <c r="D33" s="67">
        <v>0.010732334201549761</v>
      </c>
      <c r="E33" s="290">
        <v>1</v>
      </c>
      <c r="F33" s="119"/>
    </row>
    <row r="34" spans="2:6" ht="18" customHeight="1">
      <c r="B34" s="249" t="s">
        <v>416</v>
      </c>
      <c r="C34" s="66">
        <v>0.9781414565429086</v>
      </c>
      <c r="D34" s="67">
        <v>0.021858543457091373</v>
      </c>
      <c r="E34" s="290">
        <v>1</v>
      </c>
      <c r="F34" s="119"/>
    </row>
    <row r="35" spans="2:6" ht="18" customHeight="1">
      <c r="B35" s="249" t="s">
        <v>417</v>
      </c>
      <c r="C35" s="66">
        <v>0.9460118956840019</v>
      </c>
      <c r="D35" s="67">
        <v>0.053988104315998056</v>
      </c>
      <c r="E35" s="290">
        <v>1</v>
      </c>
      <c r="F35" s="119"/>
    </row>
    <row r="36" spans="2:6" ht="18" customHeight="1">
      <c r="B36" s="249" t="s">
        <v>418</v>
      </c>
      <c r="C36" s="66">
        <v>0.32042546265317357</v>
      </c>
      <c r="D36" s="67">
        <v>0.6795745373468265</v>
      </c>
      <c r="E36" s="290">
        <v>1</v>
      </c>
      <c r="F36" s="119"/>
    </row>
    <row r="37" spans="2:6" ht="18" customHeight="1">
      <c r="B37" s="249" t="s">
        <v>419</v>
      </c>
      <c r="C37" s="66">
        <v>0.8852887926072441</v>
      </c>
      <c r="D37" s="67">
        <v>0.11471120739275587</v>
      </c>
      <c r="E37" s="290">
        <v>1</v>
      </c>
      <c r="F37" s="119"/>
    </row>
    <row r="38" spans="2:6" ht="18" customHeight="1">
      <c r="B38" s="249" t="s">
        <v>420</v>
      </c>
      <c r="C38" s="66">
        <v>0.8935759135314202</v>
      </c>
      <c r="D38" s="67">
        <v>0.10642408646857987</v>
      </c>
      <c r="E38" s="290">
        <v>1</v>
      </c>
      <c r="F38" s="119"/>
    </row>
    <row r="39" spans="2:6" ht="18" customHeight="1">
      <c r="B39" s="249" t="s">
        <v>421</v>
      </c>
      <c r="C39" s="66">
        <v>0.9761880432212123</v>
      </c>
      <c r="D39" s="67">
        <v>0.02381195677878765</v>
      </c>
      <c r="E39" s="290">
        <v>1</v>
      </c>
      <c r="F39" s="119"/>
    </row>
    <row r="40" spans="2:6" ht="18" customHeight="1">
      <c r="B40" s="249" t="s">
        <v>422</v>
      </c>
      <c r="C40" s="66">
        <v>0.3766613779988859</v>
      </c>
      <c r="D40" s="67">
        <v>0.6233386220011141</v>
      </c>
      <c r="E40" s="290">
        <v>1</v>
      </c>
      <c r="F40" s="119"/>
    </row>
    <row r="41" spans="2:6" ht="18" customHeight="1">
      <c r="B41" s="249" t="s">
        <v>423</v>
      </c>
      <c r="C41" s="66">
        <v>0.45875379155845436</v>
      </c>
      <c r="D41" s="67">
        <v>0.5412462084415456</v>
      </c>
      <c r="E41" s="290">
        <v>1</v>
      </c>
      <c r="F41" s="119"/>
    </row>
    <row r="42" spans="2:6" ht="18" customHeight="1">
      <c r="B42" s="249" t="s">
        <v>424</v>
      </c>
      <c r="C42" s="66">
        <v>0.5765989515693282</v>
      </c>
      <c r="D42" s="67">
        <v>0.4234010484306719</v>
      </c>
      <c r="E42" s="290">
        <v>1</v>
      </c>
      <c r="F42" s="119"/>
    </row>
    <row r="43" spans="2:6" ht="18" customHeight="1">
      <c r="B43" s="249" t="s">
        <v>425</v>
      </c>
      <c r="C43" s="66">
        <v>0.9699156011412751</v>
      </c>
      <c r="D43" s="67">
        <v>0.030084398858724985</v>
      </c>
      <c r="E43" s="290">
        <v>1</v>
      </c>
      <c r="F43" s="119"/>
    </row>
    <row r="44" spans="2:6" ht="18" customHeight="1">
      <c r="B44" s="249" t="s">
        <v>426</v>
      </c>
      <c r="C44" s="66">
        <v>0.9902609945458247</v>
      </c>
      <c r="D44" s="67">
        <v>0.009739005454175251</v>
      </c>
      <c r="E44" s="290">
        <v>1</v>
      </c>
      <c r="F44" s="119"/>
    </row>
    <row r="45" spans="2:6" ht="18" customHeight="1">
      <c r="B45" s="249" t="s">
        <v>427</v>
      </c>
      <c r="C45" s="66">
        <v>0.9563032944630809</v>
      </c>
      <c r="D45" s="67">
        <v>0.04369670553691905</v>
      </c>
      <c r="E45" s="290">
        <v>1</v>
      </c>
      <c r="F45" s="119"/>
    </row>
    <row r="46" spans="2:6" ht="18" customHeight="1">
      <c r="B46" s="249" t="s">
        <v>428</v>
      </c>
      <c r="C46" s="66">
        <v>0.476775924141383</v>
      </c>
      <c r="D46" s="67">
        <v>0.523224075858617</v>
      </c>
      <c r="E46" s="290">
        <v>1</v>
      </c>
      <c r="F46" s="119"/>
    </row>
    <row r="47" spans="2:6" ht="18" customHeight="1">
      <c r="B47" s="249" t="s">
        <v>429</v>
      </c>
      <c r="C47" s="66">
        <v>0.946599142050071</v>
      </c>
      <c r="D47" s="67">
        <v>0.053400857949929034</v>
      </c>
      <c r="E47" s="290">
        <v>1</v>
      </c>
      <c r="F47" s="119"/>
    </row>
    <row r="48" spans="2:6" ht="18" customHeight="1">
      <c r="B48" s="249" t="s">
        <v>430</v>
      </c>
      <c r="C48" s="66">
        <v>0.7407751444730984</v>
      </c>
      <c r="D48" s="67">
        <v>0.25922485552690155</v>
      </c>
      <c r="E48" s="290">
        <v>1</v>
      </c>
      <c r="F48" s="119"/>
    </row>
    <row r="49" spans="2:6" ht="18" customHeight="1">
      <c r="B49" s="249" t="s">
        <v>431</v>
      </c>
      <c r="C49" s="66">
        <v>0</v>
      </c>
      <c r="D49" s="67">
        <v>1</v>
      </c>
      <c r="E49" s="290">
        <v>1</v>
      </c>
      <c r="F49" s="119"/>
    </row>
    <row r="50" spans="2:6" ht="18" customHeight="1" thickBot="1">
      <c r="B50" s="268" t="s">
        <v>400</v>
      </c>
      <c r="C50" s="69">
        <v>1</v>
      </c>
      <c r="D50" s="68">
        <v>0</v>
      </c>
      <c r="E50" s="291">
        <v>1</v>
      </c>
      <c r="F50" s="119"/>
    </row>
    <row r="51" spans="2:6" ht="27" customHeight="1" thickBot="1" thickTop="1">
      <c r="B51" s="323" t="s">
        <v>1</v>
      </c>
      <c r="C51" s="301">
        <v>0.7302442452183203</v>
      </c>
      <c r="D51" s="302">
        <v>0.26975575478167985</v>
      </c>
      <c r="E51" s="287">
        <v>1</v>
      </c>
      <c r="F51" s="120"/>
    </row>
  </sheetData>
  <sheetProtection/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>
    <tabColor rgb="FFFBD637"/>
  </sheetPr>
  <dimension ref="A1:H27"/>
  <sheetViews>
    <sheetView showGridLines="0" zoomScalePageLayoutView="0" workbookViewId="0" topLeftCell="A4">
      <selection activeCell="A1" sqref="A1:IV16384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3.421875" style="6" customWidth="1"/>
    <col min="6" max="6" width="5.57421875" style="10" customWidth="1"/>
    <col min="7" max="16384" width="9.140625" style="6" customWidth="1"/>
  </cols>
  <sheetData>
    <row r="1" spans="1:8" ht="19.5" thickBot="1" thickTop="1">
      <c r="A1" s="7"/>
      <c r="B1" s="2" t="s">
        <v>44</v>
      </c>
      <c r="G1" s="501" t="s">
        <v>180</v>
      </c>
      <c r="H1" s="502"/>
    </row>
    <row r="2" spans="1:2" ht="12" customHeight="1" thickTop="1">
      <c r="A2" s="7"/>
      <c r="B2" s="2"/>
    </row>
    <row r="3" spans="1:6" ht="18">
      <c r="A3" s="7"/>
      <c r="B3" s="2" t="s">
        <v>224</v>
      </c>
      <c r="C3" s="114"/>
      <c r="D3" s="114"/>
      <c r="E3" s="114"/>
      <c r="F3" s="114"/>
    </row>
    <row r="4" spans="1:2" ht="15.75">
      <c r="A4" s="7"/>
      <c r="B4" s="3"/>
    </row>
    <row r="5" spans="1:2" ht="15" customHeight="1">
      <c r="A5" s="7"/>
      <c r="B5" s="4" t="s">
        <v>121</v>
      </c>
    </row>
    <row r="6" spans="1:6" ht="11.25" customHeight="1" thickBot="1">
      <c r="A6" s="7"/>
      <c r="E6" s="21" t="s">
        <v>88</v>
      </c>
      <c r="F6" s="20"/>
    </row>
    <row r="7" spans="1:6" ht="60" customHeight="1" thickBot="1">
      <c r="A7" s="7"/>
      <c r="B7" s="318" t="s">
        <v>0</v>
      </c>
      <c r="C7" s="319" t="s">
        <v>169</v>
      </c>
      <c r="D7" s="320" t="s">
        <v>45</v>
      </c>
      <c r="E7" s="322" t="s">
        <v>170</v>
      </c>
      <c r="F7" s="118"/>
    </row>
    <row r="8" spans="1:6" ht="18" customHeight="1" thickTop="1">
      <c r="A8" s="7"/>
      <c r="B8" s="248" t="s">
        <v>81</v>
      </c>
      <c r="C8" s="81">
        <v>28386.95</v>
      </c>
      <c r="D8" s="96">
        <v>38151.65</v>
      </c>
      <c r="E8" s="288">
        <v>66538.6</v>
      </c>
      <c r="F8" s="123"/>
    </row>
    <row r="9" spans="1:6" ht="18" customHeight="1">
      <c r="A9" s="7"/>
      <c r="B9" s="249" t="s">
        <v>82</v>
      </c>
      <c r="C9" s="81">
        <v>39825.28</v>
      </c>
      <c r="D9" s="87">
        <v>4058.52</v>
      </c>
      <c r="E9" s="288">
        <v>43883.8</v>
      </c>
      <c r="F9" s="123"/>
    </row>
    <row r="10" spans="1:6" ht="18" customHeight="1">
      <c r="A10" s="7"/>
      <c r="B10" s="249" t="s">
        <v>83</v>
      </c>
      <c r="C10" s="81">
        <v>81737.65</v>
      </c>
      <c r="D10" s="87">
        <v>50152.05</v>
      </c>
      <c r="E10" s="288">
        <v>131889.7</v>
      </c>
      <c r="F10" s="123"/>
    </row>
    <row r="11" spans="1:6" ht="18" customHeight="1">
      <c r="A11" s="7"/>
      <c r="B11" s="249" t="s">
        <v>84</v>
      </c>
      <c r="C11" s="81">
        <v>50106.61</v>
      </c>
      <c r="D11" s="87">
        <v>5672.46</v>
      </c>
      <c r="E11" s="288">
        <v>55779.07</v>
      </c>
      <c r="F11" s="123"/>
    </row>
    <row r="12" spans="1:6" ht="18" customHeight="1">
      <c r="A12" s="7"/>
      <c r="B12" s="249" t="s">
        <v>85</v>
      </c>
      <c r="C12" s="81">
        <v>55581.6</v>
      </c>
      <c r="D12" s="87">
        <v>5888.91</v>
      </c>
      <c r="E12" s="288">
        <v>61470.51</v>
      </c>
      <c r="F12" s="123"/>
    </row>
    <row r="13" spans="1:6" ht="18" customHeight="1">
      <c r="A13" s="7"/>
      <c r="B13" s="249" t="s">
        <v>86</v>
      </c>
      <c r="C13" s="81">
        <v>35252.35</v>
      </c>
      <c r="D13" s="87">
        <v>2656.1</v>
      </c>
      <c r="E13" s="288">
        <v>37908.45</v>
      </c>
      <c r="F13" s="123"/>
    </row>
    <row r="14" spans="1:6" ht="18" customHeight="1" thickBot="1">
      <c r="A14" s="7"/>
      <c r="B14" s="268" t="s">
        <v>87</v>
      </c>
      <c r="C14" s="99">
        <v>22969.13</v>
      </c>
      <c r="D14" s="90">
        <v>9361.57</v>
      </c>
      <c r="E14" s="289">
        <v>32330.7</v>
      </c>
      <c r="F14" s="123"/>
    </row>
    <row r="15" spans="1:6" ht="27" customHeight="1" thickBot="1" thickTop="1">
      <c r="A15" s="7"/>
      <c r="B15" s="323" t="s">
        <v>1</v>
      </c>
      <c r="C15" s="297">
        <v>313859.57</v>
      </c>
      <c r="D15" s="298">
        <v>115941.26</v>
      </c>
      <c r="E15" s="286">
        <v>429800.83</v>
      </c>
      <c r="F15" s="124"/>
    </row>
    <row r="16" spans="1:6" ht="24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E18" s="20" t="s">
        <v>102</v>
      </c>
      <c r="F18" s="20"/>
    </row>
    <row r="19" spans="1:6" ht="60" customHeight="1" thickBot="1">
      <c r="A19" s="7"/>
      <c r="B19" s="318" t="s">
        <v>0</v>
      </c>
      <c r="C19" s="319" t="s">
        <v>169</v>
      </c>
      <c r="D19" s="320" t="s">
        <v>45</v>
      </c>
      <c r="E19" s="322" t="s">
        <v>170</v>
      </c>
      <c r="F19" s="118"/>
    </row>
    <row r="20" spans="1:6" ht="18.75" customHeight="1" thickTop="1">
      <c r="A20" s="7"/>
      <c r="B20" s="248" t="s">
        <v>81</v>
      </c>
      <c r="C20" s="66">
        <v>0.4266237943088673</v>
      </c>
      <c r="D20" s="70">
        <v>0.5733762056911328</v>
      </c>
      <c r="E20" s="290">
        <v>1</v>
      </c>
      <c r="F20" s="119"/>
    </row>
    <row r="21" spans="1:6" ht="18.75" customHeight="1">
      <c r="A21" s="7"/>
      <c r="B21" s="249" t="s">
        <v>82</v>
      </c>
      <c r="C21" s="66">
        <v>0.90751666902137</v>
      </c>
      <c r="D21" s="67">
        <v>0.09248333097863001</v>
      </c>
      <c r="E21" s="290">
        <v>1</v>
      </c>
      <c r="F21" s="119"/>
    </row>
    <row r="22" spans="1:6" ht="18.75" customHeight="1">
      <c r="A22" s="7"/>
      <c r="B22" s="249" t="s">
        <v>83</v>
      </c>
      <c r="C22" s="66">
        <v>0.6197424817859165</v>
      </c>
      <c r="D22" s="67">
        <v>0.38025751821408355</v>
      </c>
      <c r="E22" s="290">
        <v>1</v>
      </c>
      <c r="F22" s="119"/>
    </row>
    <row r="23" spans="1:6" ht="18.75" customHeight="1">
      <c r="A23" s="7"/>
      <c r="B23" s="249" t="s">
        <v>84</v>
      </c>
      <c r="C23" s="66">
        <v>0.8983048659649578</v>
      </c>
      <c r="D23" s="67">
        <v>0.10169513403504216</v>
      </c>
      <c r="E23" s="290">
        <v>1</v>
      </c>
      <c r="F23" s="119"/>
    </row>
    <row r="24" spans="1:6" ht="18.75" customHeight="1">
      <c r="A24" s="7"/>
      <c r="B24" s="249" t="s">
        <v>85</v>
      </c>
      <c r="C24" s="66">
        <v>0.904199428311234</v>
      </c>
      <c r="D24" s="67">
        <v>0.09580057168876593</v>
      </c>
      <c r="E24" s="290">
        <v>1</v>
      </c>
      <c r="F24" s="119"/>
    </row>
    <row r="25" spans="1:6" ht="18.75" customHeight="1">
      <c r="A25" s="7"/>
      <c r="B25" s="249" t="s">
        <v>86</v>
      </c>
      <c r="C25" s="66">
        <v>0.9299338274184252</v>
      </c>
      <c r="D25" s="67">
        <v>0.07006617258157478</v>
      </c>
      <c r="E25" s="290">
        <v>1</v>
      </c>
      <c r="F25" s="119"/>
    </row>
    <row r="26" spans="1:6" ht="18.75" customHeight="1" thickBot="1">
      <c r="A26" s="7"/>
      <c r="B26" s="268" t="s">
        <v>87</v>
      </c>
      <c r="C26" s="69">
        <v>0.7104433247656252</v>
      </c>
      <c r="D26" s="68">
        <v>0.2895566752343747</v>
      </c>
      <c r="E26" s="291">
        <v>1</v>
      </c>
      <c r="F26" s="119"/>
    </row>
    <row r="27" spans="1:6" ht="27" customHeight="1" thickBot="1" thickTop="1">
      <c r="A27" s="7"/>
      <c r="B27" s="323" t="s">
        <v>1</v>
      </c>
      <c r="C27" s="301">
        <v>0.7302442156754326</v>
      </c>
      <c r="D27" s="302">
        <v>0.2697557843245673</v>
      </c>
      <c r="E27" s="287">
        <v>1</v>
      </c>
      <c r="F27" s="120"/>
    </row>
  </sheetData>
  <sheetProtection/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984251968503937" bottom="0.7874015748031497" header="0" footer="0"/>
  <pageSetup horizontalDpi="300" verticalDpi="3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1">
    <tabColor rgb="FFFBD637"/>
  </sheetPr>
  <dimension ref="A1:H41"/>
  <sheetViews>
    <sheetView showGridLines="0" zoomScalePageLayoutView="0" workbookViewId="0" topLeftCell="A34">
      <selection activeCell="A1" sqref="A1:IV16384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4" width="21.7109375" style="6" customWidth="1"/>
    <col min="5" max="5" width="24.7109375" style="6" customWidth="1"/>
    <col min="6" max="6" width="6.8515625" style="10" customWidth="1"/>
    <col min="7" max="8" width="9.140625" style="11" customWidth="1"/>
    <col min="9" max="16384" width="9.140625" style="6" customWidth="1"/>
  </cols>
  <sheetData>
    <row r="1" spans="1:8" ht="19.5" thickBot="1" thickTop="1">
      <c r="A1" s="7"/>
      <c r="B1" s="2" t="s">
        <v>44</v>
      </c>
      <c r="G1" s="501" t="s">
        <v>180</v>
      </c>
      <c r="H1" s="502"/>
    </row>
    <row r="2" spans="1:2" ht="12" customHeight="1" thickTop="1">
      <c r="A2" s="7"/>
      <c r="B2" s="2"/>
    </row>
    <row r="3" spans="1:2" ht="18">
      <c r="A3" s="7"/>
      <c r="B3" s="2" t="s">
        <v>225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6" ht="11.25" customHeight="1" thickBot="1">
      <c r="A6" s="7"/>
      <c r="E6" s="21" t="s">
        <v>88</v>
      </c>
      <c r="F6" s="20"/>
    </row>
    <row r="7" spans="1:6" ht="51.75" customHeight="1" thickBot="1">
      <c r="A7" s="7"/>
      <c r="B7" s="318" t="s">
        <v>2</v>
      </c>
      <c r="C7" s="319" t="s">
        <v>169</v>
      </c>
      <c r="D7" s="320" t="s">
        <v>45</v>
      </c>
      <c r="E7" s="322" t="s">
        <v>170</v>
      </c>
      <c r="F7" s="118"/>
    </row>
    <row r="8" spans="1:6" ht="18" customHeight="1" thickTop="1">
      <c r="A8" s="7"/>
      <c r="B8" s="248" t="s">
        <v>89</v>
      </c>
      <c r="C8" s="81">
        <v>313859.57</v>
      </c>
      <c r="D8" s="96">
        <v>115941.26</v>
      </c>
      <c r="E8" s="288">
        <v>429800.83</v>
      </c>
      <c r="F8" s="123"/>
    </row>
    <row r="9" spans="1:6" ht="18" customHeight="1">
      <c r="A9" s="7"/>
      <c r="B9" s="249" t="s">
        <v>90</v>
      </c>
      <c r="C9" s="81">
        <v>4032.91</v>
      </c>
      <c r="D9" s="87">
        <v>12549.67</v>
      </c>
      <c r="E9" s="288">
        <v>16582.58</v>
      </c>
      <c r="F9" s="123"/>
    </row>
    <row r="10" spans="1:6" ht="18" customHeight="1">
      <c r="A10" s="7"/>
      <c r="B10" s="249" t="s">
        <v>91</v>
      </c>
      <c r="C10" s="81">
        <v>3234.71</v>
      </c>
      <c r="D10" s="87">
        <v>1987.8</v>
      </c>
      <c r="E10" s="288">
        <v>5222.51</v>
      </c>
      <c r="F10" s="123"/>
    </row>
    <row r="11" spans="1:6" ht="18" customHeight="1">
      <c r="A11" s="7"/>
      <c r="B11" s="249" t="s">
        <v>99</v>
      </c>
      <c r="C11" s="81">
        <v>0</v>
      </c>
      <c r="D11" s="87">
        <v>43.13</v>
      </c>
      <c r="E11" s="288">
        <v>43.13</v>
      </c>
      <c r="F11" s="123"/>
    </row>
    <row r="12" spans="1:6" ht="18" customHeight="1" thickBot="1">
      <c r="A12" s="7"/>
      <c r="B12" s="268" t="s">
        <v>100</v>
      </c>
      <c r="C12" s="99">
        <v>0</v>
      </c>
      <c r="D12" s="90">
        <v>27142.66</v>
      </c>
      <c r="E12" s="289">
        <v>27142.66</v>
      </c>
      <c r="F12" s="123"/>
    </row>
    <row r="13" spans="1:6" ht="27" customHeight="1" thickBot="1" thickTop="1">
      <c r="A13" s="7"/>
      <c r="B13" s="323" t="s">
        <v>92</v>
      </c>
      <c r="C13" s="297">
        <v>321127.19</v>
      </c>
      <c r="D13" s="298">
        <v>157664.52</v>
      </c>
      <c r="E13" s="286">
        <v>478791.71</v>
      </c>
      <c r="F13" s="124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E16" s="20" t="s">
        <v>102</v>
      </c>
      <c r="F16" s="20"/>
    </row>
    <row r="17" spans="1:6" ht="51.75" customHeight="1" thickBot="1">
      <c r="A17" s="7"/>
      <c r="B17" s="244" t="s">
        <v>2</v>
      </c>
      <c r="C17" s="245" t="s">
        <v>169</v>
      </c>
      <c r="D17" s="246" t="s">
        <v>45</v>
      </c>
      <c r="E17" s="247" t="s">
        <v>170</v>
      </c>
      <c r="F17" s="118"/>
    </row>
    <row r="18" spans="1:6" ht="18" customHeight="1" thickTop="1">
      <c r="A18" s="7"/>
      <c r="B18" s="336" t="s">
        <v>89</v>
      </c>
      <c r="C18" s="66">
        <v>0.7302442156754326</v>
      </c>
      <c r="D18" s="70">
        <v>0.2697557843245673</v>
      </c>
      <c r="E18" s="290">
        <v>1</v>
      </c>
      <c r="F18" s="119"/>
    </row>
    <row r="19" spans="1:6" ht="18" customHeight="1">
      <c r="A19" s="7"/>
      <c r="B19" s="337" t="s">
        <v>90</v>
      </c>
      <c r="C19" s="66">
        <v>0.243201600715932</v>
      </c>
      <c r="D19" s="67">
        <v>0.756798399284068</v>
      </c>
      <c r="E19" s="290">
        <v>1</v>
      </c>
      <c r="F19" s="119"/>
    </row>
    <row r="20" spans="1:6" ht="18" customHeight="1">
      <c r="A20" s="7"/>
      <c r="B20" s="337" t="s">
        <v>91</v>
      </c>
      <c r="C20" s="66">
        <v>0.6193784214869861</v>
      </c>
      <c r="D20" s="67">
        <v>0.38062157851301387</v>
      </c>
      <c r="E20" s="290">
        <v>1</v>
      </c>
      <c r="F20" s="119"/>
    </row>
    <row r="21" spans="1:6" ht="18" customHeight="1">
      <c r="A21" s="7"/>
      <c r="B21" s="337" t="s">
        <v>99</v>
      </c>
      <c r="C21" s="66">
        <v>0</v>
      </c>
      <c r="D21" s="67">
        <v>1</v>
      </c>
      <c r="E21" s="290">
        <v>1</v>
      </c>
      <c r="F21" s="119"/>
    </row>
    <row r="22" spans="1:6" ht="18" customHeight="1" thickBot="1">
      <c r="A22" s="7"/>
      <c r="B22" s="338" t="s">
        <v>100</v>
      </c>
      <c r="C22" s="69">
        <v>0</v>
      </c>
      <c r="D22" s="68">
        <v>1</v>
      </c>
      <c r="E22" s="291">
        <v>1</v>
      </c>
      <c r="F22" s="119"/>
    </row>
    <row r="23" spans="1:6" ht="27" customHeight="1" thickBot="1" thickTop="1">
      <c r="A23" s="7"/>
      <c r="B23" s="339" t="s">
        <v>92</v>
      </c>
      <c r="C23" s="301">
        <v>0.6707033210746275</v>
      </c>
      <c r="D23" s="302">
        <v>0.3292966789253724</v>
      </c>
      <c r="E23" s="287">
        <v>1</v>
      </c>
      <c r="F23" s="120"/>
    </row>
    <row r="24" spans="1:5" ht="18" customHeight="1">
      <c r="A24" s="7"/>
      <c r="B24" s="10"/>
      <c r="C24" s="10"/>
      <c r="D24" s="10"/>
      <c r="E24" s="10"/>
    </row>
    <row r="25" spans="1:6" ht="39" customHeight="1">
      <c r="A25" s="7"/>
      <c r="B25" s="115" t="s">
        <v>254</v>
      </c>
      <c r="C25" s="115"/>
      <c r="D25" s="115"/>
      <c r="E25" s="115"/>
      <c r="F25" s="115"/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6" ht="11.25" customHeight="1" thickBot="1">
      <c r="A28" s="7"/>
      <c r="E28" s="21" t="s">
        <v>88</v>
      </c>
      <c r="F28" s="20"/>
    </row>
    <row r="29" spans="1:6" ht="51.75" customHeight="1" thickBot="1">
      <c r="A29" s="7"/>
      <c r="B29" s="318" t="s">
        <v>24</v>
      </c>
      <c r="C29" s="319" t="s">
        <v>169</v>
      </c>
      <c r="D29" s="320" t="s">
        <v>45</v>
      </c>
      <c r="E29" s="322" t="s">
        <v>170</v>
      </c>
      <c r="F29" s="118"/>
    </row>
    <row r="30" spans="1:6" ht="18" customHeight="1" thickTop="1">
      <c r="A30" s="7"/>
      <c r="B30" s="336" t="s">
        <v>21</v>
      </c>
      <c r="C30" s="88">
        <v>273121.12</v>
      </c>
      <c r="D30" s="96">
        <v>84456.15</v>
      </c>
      <c r="E30" s="292">
        <v>357577.27</v>
      </c>
      <c r="F30" s="123"/>
    </row>
    <row r="31" spans="1:6" ht="18" customHeight="1">
      <c r="A31" s="7"/>
      <c r="B31" s="337" t="s">
        <v>22</v>
      </c>
      <c r="C31" s="88">
        <v>28166.62</v>
      </c>
      <c r="D31" s="89">
        <v>30910.65</v>
      </c>
      <c r="E31" s="292">
        <v>59077.27</v>
      </c>
      <c r="F31" s="123"/>
    </row>
    <row r="32" spans="1:6" ht="18" customHeight="1" thickBot="1">
      <c r="A32" s="7"/>
      <c r="B32" s="338" t="s">
        <v>23</v>
      </c>
      <c r="C32" s="99">
        <v>12571.85</v>
      </c>
      <c r="D32" s="90">
        <v>574.4499999999989</v>
      </c>
      <c r="E32" s="289">
        <v>13146.3</v>
      </c>
      <c r="F32" s="123"/>
    </row>
    <row r="33" spans="1:6" ht="27" customHeight="1" thickBot="1" thickTop="1">
      <c r="A33" s="7"/>
      <c r="B33" s="339" t="s">
        <v>1</v>
      </c>
      <c r="C33" s="297">
        <v>313859.59</v>
      </c>
      <c r="D33" s="298">
        <v>115941.25</v>
      </c>
      <c r="E33" s="286">
        <v>429800.84</v>
      </c>
      <c r="F33" s="124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38</v>
      </c>
    </row>
    <row r="36" spans="1:6" ht="11.25" customHeight="1" thickBot="1">
      <c r="A36" s="7"/>
      <c r="B36" s="3"/>
      <c r="C36" s="3"/>
      <c r="E36" s="20" t="s">
        <v>102</v>
      </c>
      <c r="F36" s="20"/>
    </row>
    <row r="37" spans="1:6" ht="51.75" customHeight="1" thickBot="1">
      <c r="A37" s="7"/>
      <c r="B37" s="318" t="s">
        <v>24</v>
      </c>
      <c r="C37" s="319" t="s">
        <v>169</v>
      </c>
      <c r="D37" s="320" t="s">
        <v>45</v>
      </c>
      <c r="E37" s="322" t="s">
        <v>170</v>
      </c>
      <c r="F37" s="118"/>
    </row>
    <row r="38" spans="1:6" ht="18" customHeight="1" thickTop="1">
      <c r="A38" s="7"/>
      <c r="B38" s="336" t="s">
        <v>21</v>
      </c>
      <c r="C38" s="101">
        <v>0.7638100710372335</v>
      </c>
      <c r="D38" s="70">
        <v>0.23618992896276658</v>
      </c>
      <c r="E38" s="293">
        <v>1</v>
      </c>
      <c r="F38" s="119"/>
    </row>
    <row r="39" spans="1:6" ht="18" customHeight="1">
      <c r="A39" s="7"/>
      <c r="B39" s="337" t="s">
        <v>22</v>
      </c>
      <c r="C39" s="101">
        <v>0.476775924141383</v>
      </c>
      <c r="D39" s="102">
        <v>0.523224075858617</v>
      </c>
      <c r="E39" s="293">
        <v>1</v>
      </c>
      <c r="F39" s="119"/>
    </row>
    <row r="40" spans="1:6" ht="18" customHeight="1" thickBot="1">
      <c r="A40" s="7"/>
      <c r="B40" s="338" t="s">
        <v>23</v>
      </c>
      <c r="C40" s="69">
        <v>0.9563032944630809</v>
      </c>
      <c r="D40" s="68">
        <v>0.04369670553691905</v>
      </c>
      <c r="E40" s="291">
        <v>1</v>
      </c>
      <c r="F40" s="119"/>
    </row>
    <row r="41" spans="1:6" ht="28.5" customHeight="1" thickBot="1" thickTop="1">
      <c r="A41" s="7"/>
      <c r="B41" s="339" t="s">
        <v>1</v>
      </c>
      <c r="C41" s="301">
        <v>0.7302442452183203</v>
      </c>
      <c r="D41" s="302">
        <v>0.26975575478167985</v>
      </c>
      <c r="E41" s="287">
        <v>1</v>
      </c>
      <c r="F41" s="120"/>
    </row>
    <row r="42" ht="15" customHeight="1"/>
  </sheetData>
  <sheetProtection/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2">
    <tabColor rgb="FFFBD637"/>
  </sheetPr>
  <dimension ref="A1:M51"/>
  <sheetViews>
    <sheetView showGridLines="0" zoomScalePageLayoutView="0" workbookViewId="0" topLeftCell="A1">
      <selection activeCell="A4" sqref="A1:IV16384"/>
    </sheetView>
  </sheetViews>
  <sheetFormatPr defaultColWidth="9.140625" defaultRowHeight="12.75"/>
  <cols>
    <col min="1" max="1" width="1.7109375" style="6" customWidth="1"/>
    <col min="2" max="2" width="18.28125" style="6" customWidth="1"/>
    <col min="3" max="4" width="10.7109375" style="6" customWidth="1"/>
    <col min="5" max="5" width="9.7109375" style="6" customWidth="1"/>
    <col min="6" max="6" width="11.421875" style="6" customWidth="1"/>
    <col min="7" max="7" width="9.421875" style="6" customWidth="1"/>
    <col min="8" max="8" width="9.28125" style="6" customWidth="1"/>
    <col min="9" max="9" width="10.7109375" style="6" customWidth="1"/>
    <col min="10" max="10" width="14.7109375" style="6" customWidth="1"/>
    <col min="11" max="11" width="5.421875" style="10" customWidth="1"/>
    <col min="12" max="16384" width="9.140625" style="6" customWidth="1"/>
  </cols>
  <sheetData>
    <row r="1" spans="1:13" ht="18" customHeight="1" thickBot="1" thickTop="1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1" t="s">
        <v>180</v>
      </c>
      <c r="M1" s="50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226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1" ht="54" customHeight="1" thickBot="1">
      <c r="A7" s="7"/>
      <c r="B7" s="318" t="s">
        <v>8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2" ht="16.5" customHeight="1" thickTop="1">
      <c r="A8" s="7"/>
      <c r="B8" s="248" t="s">
        <v>414</v>
      </c>
      <c r="C8" s="333">
        <v>2233977.33</v>
      </c>
      <c r="D8" s="34">
        <v>4340.23</v>
      </c>
      <c r="E8" s="34">
        <v>1082239.14</v>
      </c>
      <c r="F8" s="34">
        <v>387339.8</v>
      </c>
      <c r="G8" s="34">
        <v>7954.27</v>
      </c>
      <c r="H8" s="34">
        <v>8153.109999999986</v>
      </c>
      <c r="I8" s="39">
        <v>28247.169999999925</v>
      </c>
      <c r="J8" s="258">
        <v>3752251.05</v>
      </c>
      <c r="K8" s="125"/>
      <c r="L8" s="14"/>
    </row>
    <row r="9" spans="1:12" ht="16.5" customHeight="1">
      <c r="A9" s="7"/>
      <c r="B9" s="249" t="s">
        <v>415</v>
      </c>
      <c r="C9" s="333">
        <v>434882.47</v>
      </c>
      <c r="D9" s="34">
        <v>47.23</v>
      </c>
      <c r="E9" s="34">
        <v>82105.76</v>
      </c>
      <c r="F9" s="34">
        <v>36693.06</v>
      </c>
      <c r="G9" s="34">
        <v>939.75</v>
      </c>
      <c r="H9" s="34">
        <v>7537.54</v>
      </c>
      <c r="I9" s="40">
        <v>2797.179999999935</v>
      </c>
      <c r="J9" s="258">
        <v>565002.99</v>
      </c>
      <c r="K9" s="125"/>
      <c r="L9" s="14"/>
    </row>
    <row r="10" spans="1:12" ht="16.5" customHeight="1">
      <c r="A10" s="7"/>
      <c r="B10" s="249" t="s">
        <v>416</v>
      </c>
      <c r="C10" s="333">
        <v>251364.86</v>
      </c>
      <c r="D10" s="34">
        <v>0</v>
      </c>
      <c r="E10" s="34">
        <v>120691.91</v>
      </c>
      <c r="F10" s="34">
        <v>0</v>
      </c>
      <c r="G10" s="34">
        <v>450.75</v>
      </c>
      <c r="H10" s="34">
        <v>560.17</v>
      </c>
      <c r="I10" s="40">
        <v>968.3800000000047</v>
      </c>
      <c r="J10" s="258">
        <v>374036.07</v>
      </c>
      <c r="K10" s="125"/>
      <c r="L10" s="14"/>
    </row>
    <row r="11" spans="1:12" ht="16.5" customHeight="1">
      <c r="A11" s="7"/>
      <c r="B11" s="249" t="s">
        <v>417</v>
      </c>
      <c r="C11" s="333">
        <v>268398.92</v>
      </c>
      <c r="D11" s="34">
        <v>515</v>
      </c>
      <c r="E11" s="34">
        <v>89036.61</v>
      </c>
      <c r="F11" s="34">
        <v>49324.76</v>
      </c>
      <c r="G11" s="34">
        <v>53.03</v>
      </c>
      <c r="H11" s="34">
        <v>394.34999999999854</v>
      </c>
      <c r="I11" s="40">
        <v>-588.109999999986</v>
      </c>
      <c r="J11" s="258">
        <v>407134.56</v>
      </c>
      <c r="K11" s="125"/>
      <c r="L11" s="14"/>
    </row>
    <row r="12" spans="1:12" ht="16.5" customHeight="1">
      <c r="A12" s="7"/>
      <c r="B12" s="249" t="s">
        <v>418</v>
      </c>
      <c r="C12" s="333">
        <v>517612.21</v>
      </c>
      <c r="D12" s="34">
        <v>320.93</v>
      </c>
      <c r="E12" s="34">
        <v>382201.97</v>
      </c>
      <c r="F12" s="34">
        <v>167073.5</v>
      </c>
      <c r="G12" s="34">
        <v>780.83</v>
      </c>
      <c r="H12" s="34">
        <v>1772.0800000000163</v>
      </c>
      <c r="I12" s="40">
        <v>4960.719999999972</v>
      </c>
      <c r="J12" s="258">
        <v>1074722.24</v>
      </c>
      <c r="K12" s="125"/>
      <c r="L12" s="14"/>
    </row>
    <row r="13" spans="1:12" ht="16.5" customHeight="1">
      <c r="A13" s="7"/>
      <c r="B13" s="249" t="s">
        <v>419</v>
      </c>
      <c r="C13" s="333">
        <v>136898.03</v>
      </c>
      <c r="D13" s="34">
        <v>0</v>
      </c>
      <c r="E13" s="34">
        <v>70766.32</v>
      </c>
      <c r="F13" s="34">
        <v>0</v>
      </c>
      <c r="G13" s="34">
        <v>234.5</v>
      </c>
      <c r="H13" s="34">
        <v>108.99</v>
      </c>
      <c r="I13" s="40">
        <v>727.2300000000105</v>
      </c>
      <c r="J13" s="258">
        <v>208735.07</v>
      </c>
      <c r="K13" s="125"/>
      <c r="L13" s="14"/>
    </row>
    <row r="14" spans="1:12" ht="16.5" customHeight="1">
      <c r="A14" s="7"/>
      <c r="B14" s="249" t="s">
        <v>420</v>
      </c>
      <c r="C14" s="333">
        <v>550429.28</v>
      </c>
      <c r="D14" s="34">
        <v>193.72</v>
      </c>
      <c r="E14" s="34">
        <v>161321.17</v>
      </c>
      <c r="F14" s="34">
        <v>67069.21</v>
      </c>
      <c r="G14" s="34">
        <v>2073.18</v>
      </c>
      <c r="H14" s="34">
        <v>2870.12</v>
      </c>
      <c r="I14" s="40">
        <v>3905.6399999998976</v>
      </c>
      <c r="J14" s="258">
        <v>787862.32</v>
      </c>
      <c r="K14" s="125"/>
      <c r="L14" s="14"/>
    </row>
    <row r="15" spans="1:12" ht="16.5" customHeight="1">
      <c r="A15" s="7"/>
      <c r="B15" s="249" t="s">
        <v>421</v>
      </c>
      <c r="C15" s="333">
        <v>431792.11</v>
      </c>
      <c r="D15" s="34">
        <v>140.31</v>
      </c>
      <c r="E15" s="34">
        <v>187727.11</v>
      </c>
      <c r="F15" s="34">
        <v>48190.27</v>
      </c>
      <c r="G15" s="34">
        <v>797.98</v>
      </c>
      <c r="H15" s="34">
        <v>645.3099999999977</v>
      </c>
      <c r="I15" s="40">
        <v>9182.779999999912</v>
      </c>
      <c r="J15" s="258">
        <v>678475.87</v>
      </c>
      <c r="K15" s="125"/>
      <c r="L15" s="14"/>
    </row>
    <row r="16" spans="1:12" ht="16.5" customHeight="1">
      <c r="A16" s="7"/>
      <c r="B16" s="249" t="s">
        <v>422</v>
      </c>
      <c r="C16" s="333">
        <v>2554254.54</v>
      </c>
      <c r="D16" s="34">
        <v>2670.99</v>
      </c>
      <c r="E16" s="34">
        <v>708935.97</v>
      </c>
      <c r="F16" s="34">
        <v>197376.94</v>
      </c>
      <c r="G16" s="34">
        <v>7618.11</v>
      </c>
      <c r="H16" s="34">
        <v>108642.51</v>
      </c>
      <c r="I16" s="40">
        <v>25344.58000000054</v>
      </c>
      <c r="J16" s="258">
        <v>3604843.64</v>
      </c>
      <c r="K16" s="125"/>
      <c r="L16" s="14"/>
    </row>
    <row r="17" spans="1:12" ht="16.5" customHeight="1">
      <c r="A17" s="7"/>
      <c r="B17" s="249" t="s">
        <v>423</v>
      </c>
      <c r="C17" s="333">
        <v>240414.89</v>
      </c>
      <c r="D17" s="34">
        <v>11.76</v>
      </c>
      <c r="E17" s="34">
        <v>198006.51</v>
      </c>
      <c r="F17" s="34">
        <v>28542.09</v>
      </c>
      <c r="G17" s="34">
        <v>564.4</v>
      </c>
      <c r="H17" s="34">
        <v>672.7999999999993</v>
      </c>
      <c r="I17" s="40">
        <v>6497.109999999928</v>
      </c>
      <c r="J17" s="258">
        <v>474709.56</v>
      </c>
      <c r="K17" s="125"/>
      <c r="L17" s="14"/>
    </row>
    <row r="18" spans="1:12" ht="16.5" customHeight="1">
      <c r="A18" s="7"/>
      <c r="B18" s="249" t="s">
        <v>424</v>
      </c>
      <c r="C18" s="333">
        <v>601552.78</v>
      </c>
      <c r="D18" s="34">
        <v>530.96</v>
      </c>
      <c r="E18" s="34">
        <v>325698.98</v>
      </c>
      <c r="F18" s="34">
        <v>90613.64</v>
      </c>
      <c r="G18" s="34">
        <v>2251.96</v>
      </c>
      <c r="H18" s="34">
        <v>1509.87999999999</v>
      </c>
      <c r="I18" s="40">
        <v>5481.760000000009</v>
      </c>
      <c r="J18" s="258">
        <v>1027639.96</v>
      </c>
      <c r="K18" s="125"/>
      <c r="L18" s="14"/>
    </row>
    <row r="19" spans="1:12" ht="16.5" customHeight="1">
      <c r="A19" s="7"/>
      <c r="B19" s="249" t="s">
        <v>425</v>
      </c>
      <c r="C19" s="333">
        <v>2319042.06</v>
      </c>
      <c r="D19" s="34">
        <v>370.14</v>
      </c>
      <c r="E19" s="34">
        <v>444638.13</v>
      </c>
      <c r="F19" s="34">
        <v>0</v>
      </c>
      <c r="G19" s="34">
        <v>318.54</v>
      </c>
      <c r="H19" s="34">
        <v>617.78</v>
      </c>
      <c r="I19" s="40">
        <v>5505.39000000013</v>
      </c>
      <c r="J19" s="258">
        <v>2770492.04</v>
      </c>
      <c r="K19" s="125"/>
      <c r="L19" s="14"/>
    </row>
    <row r="20" spans="1:12" ht="16.5" customHeight="1">
      <c r="A20" s="7"/>
      <c r="B20" s="249" t="s">
        <v>426</v>
      </c>
      <c r="C20" s="333">
        <v>331463.72</v>
      </c>
      <c r="D20" s="34">
        <v>275.68</v>
      </c>
      <c r="E20" s="34">
        <v>84800.97</v>
      </c>
      <c r="F20" s="34">
        <v>0</v>
      </c>
      <c r="G20" s="34">
        <v>6.64</v>
      </c>
      <c r="H20" s="34">
        <v>1254.45</v>
      </c>
      <c r="I20" s="40">
        <v>3062.3899999999558</v>
      </c>
      <c r="J20" s="258">
        <v>420863.85</v>
      </c>
      <c r="K20" s="125"/>
      <c r="L20" s="14"/>
    </row>
    <row r="21" spans="1:12" ht="16.5" customHeight="1">
      <c r="A21" s="7"/>
      <c r="B21" s="249" t="s">
        <v>427</v>
      </c>
      <c r="C21" s="333">
        <v>2006.02</v>
      </c>
      <c r="D21" s="34">
        <v>0</v>
      </c>
      <c r="E21" s="34">
        <v>302220.55</v>
      </c>
      <c r="F21" s="34">
        <v>0</v>
      </c>
      <c r="G21" s="34">
        <v>1362.08</v>
      </c>
      <c r="H21" s="34">
        <v>6517.1</v>
      </c>
      <c r="I21" s="40">
        <v>2292.6699999999837</v>
      </c>
      <c r="J21" s="258">
        <v>314398.42</v>
      </c>
      <c r="K21" s="125"/>
      <c r="L21" s="14"/>
    </row>
    <row r="22" spans="1:12" ht="16.5" customHeight="1">
      <c r="A22" s="7"/>
      <c r="B22" s="249" t="s">
        <v>428</v>
      </c>
      <c r="C22" s="333">
        <v>11512.04</v>
      </c>
      <c r="D22" s="34">
        <v>0</v>
      </c>
      <c r="E22" s="34">
        <v>100457.31</v>
      </c>
      <c r="F22" s="34">
        <v>1409322.57</v>
      </c>
      <c r="G22" s="34">
        <v>358.17</v>
      </c>
      <c r="H22" s="34">
        <v>1342.4799999999814</v>
      </c>
      <c r="I22" s="40">
        <v>1471.5999999998603</v>
      </c>
      <c r="J22" s="258">
        <v>1524464.17</v>
      </c>
      <c r="K22" s="125"/>
      <c r="L22" s="14"/>
    </row>
    <row r="23" spans="1:12" ht="16.5" customHeight="1">
      <c r="A23" s="7"/>
      <c r="B23" s="249" t="s">
        <v>429</v>
      </c>
      <c r="C23" s="333">
        <v>70737.91</v>
      </c>
      <c r="D23" s="34">
        <v>0</v>
      </c>
      <c r="E23" s="34">
        <v>22543.34</v>
      </c>
      <c r="F23" s="34">
        <v>94</v>
      </c>
      <c r="G23" s="34">
        <v>400.57</v>
      </c>
      <c r="H23" s="34">
        <v>221.4</v>
      </c>
      <c r="I23" s="40">
        <v>222.22999999999593</v>
      </c>
      <c r="J23" s="258">
        <v>94219.45</v>
      </c>
      <c r="K23" s="125"/>
      <c r="L23" s="14"/>
    </row>
    <row r="24" spans="1:12" ht="16.5" customHeight="1">
      <c r="A24" s="7"/>
      <c r="B24" s="249" t="s">
        <v>430</v>
      </c>
      <c r="C24" s="333">
        <v>1333995.02</v>
      </c>
      <c r="D24" s="34">
        <v>125.44</v>
      </c>
      <c r="E24" s="34">
        <v>547173.13</v>
      </c>
      <c r="F24" s="34">
        <v>175726.49</v>
      </c>
      <c r="G24" s="34">
        <v>2044.55</v>
      </c>
      <c r="H24" s="34">
        <v>3977.24000000002</v>
      </c>
      <c r="I24" s="40">
        <v>8189.950000000186</v>
      </c>
      <c r="J24" s="258">
        <v>2071231.82</v>
      </c>
      <c r="K24" s="125"/>
      <c r="L24" s="14"/>
    </row>
    <row r="25" spans="1:11" ht="16.5" customHeight="1">
      <c r="A25" s="7"/>
      <c r="B25" s="249" t="s">
        <v>431</v>
      </c>
      <c r="C25" s="333">
        <v>139088.72</v>
      </c>
      <c r="D25" s="34">
        <v>18</v>
      </c>
      <c r="E25" s="34">
        <v>0</v>
      </c>
      <c r="F25" s="34">
        <v>0</v>
      </c>
      <c r="G25" s="34">
        <v>0</v>
      </c>
      <c r="H25" s="34">
        <v>0</v>
      </c>
      <c r="I25" s="40">
        <v>-1514.12</v>
      </c>
      <c r="J25" s="258">
        <v>137592.6</v>
      </c>
      <c r="K25" s="125"/>
    </row>
    <row r="26" spans="1:11" ht="16.5" customHeight="1" thickBot="1">
      <c r="A26" s="7"/>
      <c r="B26" s="268" t="s">
        <v>400</v>
      </c>
      <c r="C26" s="334">
        <v>178262.73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1">
        <v>26508.14</v>
      </c>
      <c r="J26" s="259">
        <v>204770.87</v>
      </c>
      <c r="K26" s="125"/>
    </row>
    <row r="27" spans="1:11" ht="27" customHeight="1" thickBot="1" thickTop="1">
      <c r="A27" s="7"/>
      <c r="B27" s="323" t="s">
        <v>1</v>
      </c>
      <c r="C27" s="335">
        <v>12607685.64</v>
      </c>
      <c r="D27" s="252">
        <v>9560.39</v>
      </c>
      <c r="E27" s="252">
        <v>4910564.88</v>
      </c>
      <c r="F27" s="252">
        <v>2657366.33</v>
      </c>
      <c r="G27" s="252">
        <v>28209.31</v>
      </c>
      <c r="H27" s="252">
        <v>146797.31</v>
      </c>
      <c r="I27" s="253">
        <v>133262.69</v>
      </c>
      <c r="J27" s="254">
        <v>20493446.550000004</v>
      </c>
      <c r="K27" s="126"/>
    </row>
    <row r="28" ht="18" customHeight="1"/>
    <row r="29" spans="2:10" ht="15" customHeight="1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2:10" ht="11.25" customHeight="1" thickBot="1">
      <c r="B30" s="4"/>
      <c r="C30" s="7"/>
      <c r="D30" s="7"/>
      <c r="E30" s="7"/>
      <c r="F30" s="7"/>
      <c r="G30" s="7"/>
      <c r="H30" s="7"/>
      <c r="J30" s="20" t="s">
        <v>102</v>
      </c>
    </row>
    <row r="31" spans="2:10" ht="54" customHeight="1" thickBot="1">
      <c r="B31" s="318" t="s">
        <v>8</v>
      </c>
      <c r="C31" s="329" t="s">
        <v>163</v>
      </c>
      <c r="D31" s="330" t="s">
        <v>164</v>
      </c>
      <c r="E31" s="330" t="s">
        <v>165</v>
      </c>
      <c r="F31" s="330" t="s">
        <v>166</v>
      </c>
      <c r="G31" s="330" t="s">
        <v>309</v>
      </c>
      <c r="H31" s="330" t="s">
        <v>167</v>
      </c>
      <c r="I31" s="331" t="s">
        <v>168</v>
      </c>
      <c r="J31" s="332" t="s">
        <v>289</v>
      </c>
    </row>
    <row r="32" spans="2:10" ht="16.5" customHeight="1" thickTop="1">
      <c r="B32" s="248" t="s">
        <v>414</v>
      </c>
      <c r="C32" s="33">
        <v>0.5953698993568142</v>
      </c>
      <c r="D32" s="33">
        <v>0.001156700322597018</v>
      </c>
      <c r="E32" s="33">
        <v>0.28842396885997273</v>
      </c>
      <c r="F32" s="33">
        <v>0.10322864724096753</v>
      </c>
      <c r="G32" s="33">
        <v>0.0021198661534120966</v>
      </c>
      <c r="H32" s="33">
        <v>0.002172858343260371</v>
      </c>
      <c r="I32" s="43">
        <v>0.007528059722976139</v>
      </c>
      <c r="J32" s="309">
        <v>1</v>
      </c>
    </row>
    <row r="33" spans="2:10" ht="16.5" customHeight="1">
      <c r="B33" s="249" t="s">
        <v>415</v>
      </c>
      <c r="C33" s="33">
        <v>0.7696994134491217</v>
      </c>
      <c r="D33" s="33">
        <v>8.35924779796298E-05</v>
      </c>
      <c r="E33" s="33">
        <v>0.14531916016940016</v>
      </c>
      <c r="F33" s="33">
        <v>0.06494312534523047</v>
      </c>
      <c r="G33" s="33">
        <v>0.001663265534223102</v>
      </c>
      <c r="H33" s="33">
        <v>0.013340708161562121</v>
      </c>
      <c r="I33" s="44">
        <v>0.004950734862482648</v>
      </c>
      <c r="J33" s="309">
        <v>1</v>
      </c>
    </row>
    <row r="34" spans="2:10" ht="16.5" customHeight="1">
      <c r="B34" s="249" t="s">
        <v>416</v>
      </c>
      <c r="C34" s="33">
        <v>0.6720337426280839</v>
      </c>
      <c r="D34" s="33">
        <v>0</v>
      </c>
      <c r="E34" s="33">
        <v>0.32267452173797034</v>
      </c>
      <c r="F34" s="33">
        <v>0</v>
      </c>
      <c r="G34" s="33">
        <v>0.001205097679483158</v>
      </c>
      <c r="H34" s="33">
        <v>0.0014976363108509829</v>
      </c>
      <c r="I34" s="44">
        <v>0.0025890016436115495</v>
      </c>
      <c r="J34" s="309">
        <v>1</v>
      </c>
    </row>
    <row r="35" spans="2:10" ht="16.5" customHeight="1">
      <c r="B35" s="249" t="s">
        <v>417</v>
      </c>
      <c r="C35" s="33">
        <v>0.6592388521377306</v>
      </c>
      <c r="D35" s="33">
        <v>0.001264938058807879</v>
      </c>
      <c r="E35" s="33">
        <v>0.21869086721598874</v>
      </c>
      <c r="F35" s="33">
        <v>0.1211510022632321</v>
      </c>
      <c r="G35" s="33">
        <v>0.00013025177720112977</v>
      </c>
      <c r="H35" s="33">
        <v>0.0009685986863900686</v>
      </c>
      <c r="I35" s="44">
        <v>-0.0014445101393504545</v>
      </c>
      <c r="J35" s="309">
        <v>1</v>
      </c>
    </row>
    <row r="36" spans="2:10" ht="16.5" customHeight="1">
      <c r="B36" s="249" t="s">
        <v>418</v>
      </c>
      <c r="C36" s="33">
        <v>0.4816241729584009</v>
      </c>
      <c r="D36" s="33">
        <v>0.0002986166918812437</v>
      </c>
      <c r="E36" s="33">
        <v>0.3556286040940215</v>
      </c>
      <c r="F36" s="33">
        <v>0.15545737659620779</v>
      </c>
      <c r="G36" s="33">
        <v>0.0007265412131045135</v>
      </c>
      <c r="H36" s="33">
        <v>0.0016488725496180449</v>
      </c>
      <c r="I36" s="44">
        <v>0.0046158158967660075</v>
      </c>
      <c r="J36" s="309">
        <v>1</v>
      </c>
    </row>
    <row r="37" spans="2:10" ht="16.5" customHeight="1">
      <c r="B37" s="249" t="s">
        <v>419</v>
      </c>
      <c r="C37" s="33">
        <v>0.6558458528315342</v>
      </c>
      <c r="D37" s="33">
        <v>0</v>
      </c>
      <c r="E37" s="33">
        <v>0.33902458269230945</v>
      </c>
      <c r="F37" s="33">
        <v>0</v>
      </c>
      <c r="G37" s="33">
        <v>0.0011234336424636262</v>
      </c>
      <c r="H37" s="33">
        <v>0.0005221451287510049</v>
      </c>
      <c r="I37" s="44">
        <v>0.003483985704941726</v>
      </c>
      <c r="J37" s="309">
        <v>1</v>
      </c>
    </row>
    <row r="38" spans="2:10" ht="16.5" customHeight="1">
      <c r="B38" s="249" t="s">
        <v>420</v>
      </c>
      <c r="C38" s="33">
        <v>0.6986363810367274</v>
      </c>
      <c r="D38" s="33">
        <v>0.00024588052389661177</v>
      </c>
      <c r="E38" s="33">
        <v>0.20475807245103436</v>
      </c>
      <c r="F38" s="33">
        <v>0.08512808430792833</v>
      </c>
      <c r="G38" s="33">
        <v>0.0026313988464380426</v>
      </c>
      <c r="H38" s="33">
        <v>0.003642920758032946</v>
      </c>
      <c r="I38" s="44">
        <v>0.004957262075942276</v>
      </c>
      <c r="J38" s="309">
        <v>1</v>
      </c>
    </row>
    <row r="39" spans="2:10" ht="16.5" customHeight="1">
      <c r="B39" s="249" t="s">
        <v>421</v>
      </c>
      <c r="C39" s="33">
        <v>0.636414836683875</v>
      </c>
      <c r="D39" s="33">
        <v>0.00020680175405501157</v>
      </c>
      <c r="E39" s="33">
        <v>0.27668944217574015</v>
      </c>
      <c r="F39" s="33">
        <v>0.0710272422805545</v>
      </c>
      <c r="G39" s="33">
        <v>0.0011761361535230427</v>
      </c>
      <c r="H39" s="33">
        <v>0.0009511170972078899</v>
      </c>
      <c r="I39" s="44">
        <v>0.013534423855044265</v>
      </c>
      <c r="J39" s="309">
        <v>1</v>
      </c>
    </row>
    <row r="40" spans="2:10" ht="16.5" customHeight="1">
      <c r="B40" s="249" t="s">
        <v>422</v>
      </c>
      <c r="C40" s="33">
        <v>0.708561811574163</v>
      </c>
      <c r="D40" s="33">
        <v>0.0007409447584250838</v>
      </c>
      <c r="E40" s="33">
        <v>0.19666205827446095</v>
      </c>
      <c r="F40" s="33">
        <v>0.05475325970032919</v>
      </c>
      <c r="G40" s="33">
        <v>0.0021132983177045645</v>
      </c>
      <c r="H40" s="33">
        <v>0.030137925760352815</v>
      </c>
      <c r="I40" s="44">
        <v>0.007030701614564492</v>
      </c>
      <c r="J40" s="309">
        <v>1</v>
      </c>
    </row>
    <row r="41" spans="2:10" ht="16.5" customHeight="1">
      <c r="B41" s="249" t="s">
        <v>423</v>
      </c>
      <c r="C41" s="33">
        <v>0.5064462784360189</v>
      </c>
      <c r="D41" s="33">
        <v>2.4773042278735656E-05</v>
      </c>
      <c r="E41" s="33">
        <v>0.4171108540556883</v>
      </c>
      <c r="F41" s="33">
        <v>0.06012537434468351</v>
      </c>
      <c r="G41" s="33">
        <v>0.0011889375052821771</v>
      </c>
      <c r="H41" s="33">
        <v>0.0014172876568990928</v>
      </c>
      <c r="I41" s="44">
        <v>0.013686494959149186</v>
      </c>
      <c r="J41" s="309">
        <v>1</v>
      </c>
    </row>
    <row r="42" spans="2:10" ht="16.5" customHeight="1">
      <c r="B42" s="249" t="s">
        <v>424</v>
      </c>
      <c r="C42" s="33">
        <v>0.5853730911748508</v>
      </c>
      <c r="D42" s="33">
        <v>0.0005166790127546228</v>
      </c>
      <c r="E42" s="33">
        <v>0.31693880413136133</v>
      </c>
      <c r="F42" s="33">
        <v>0.08817644654456606</v>
      </c>
      <c r="G42" s="33">
        <v>0.00219139006622514</v>
      </c>
      <c r="H42" s="33">
        <v>0.0014692694511412247</v>
      </c>
      <c r="I42" s="44">
        <v>0.005334319619100847</v>
      </c>
      <c r="J42" s="309">
        <v>1</v>
      </c>
    </row>
    <row r="43" spans="2:10" ht="16.5" customHeight="1">
      <c r="B43" s="249" t="s">
        <v>425</v>
      </c>
      <c r="C43" s="33">
        <v>0.8370506128579239</v>
      </c>
      <c r="D43" s="33">
        <v>0.00013360081698700712</v>
      </c>
      <c r="E43" s="33">
        <v>0.16049067226340055</v>
      </c>
      <c r="F43" s="33">
        <v>0</v>
      </c>
      <c r="G43" s="33">
        <v>0.00011497596650737896</v>
      </c>
      <c r="H43" s="33">
        <v>0.0002229856614206334</v>
      </c>
      <c r="I43" s="44">
        <v>0.0019871524337605135</v>
      </c>
      <c r="J43" s="309">
        <v>1</v>
      </c>
    </row>
    <row r="44" spans="2:10" ht="16.5" customHeight="1">
      <c r="B44" s="249" t="s">
        <v>426</v>
      </c>
      <c r="C44" s="33">
        <v>0.7875794511693033</v>
      </c>
      <c r="D44" s="33">
        <v>0.0006550336884481764</v>
      </c>
      <c r="E44" s="33">
        <v>0.20149264423637242</v>
      </c>
      <c r="F44" s="33">
        <v>0</v>
      </c>
      <c r="G44" s="33">
        <v>1.5777073749622354E-05</v>
      </c>
      <c r="H44" s="33">
        <v>0.002980655145363518</v>
      </c>
      <c r="I44" s="44">
        <v>0.007276438686762848</v>
      </c>
      <c r="J44" s="309">
        <v>1</v>
      </c>
    </row>
    <row r="45" spans="2:10" ht="16.5" customHeight="1">
      <c r="B45" s="249" t="s">
        <v>427</v>
      </c>
      <c r="C45" s="33">
        <v>0.006380502802781261</v>
      </c>
      <c r="D45" s="33">
        <v>0</v>
      </c>
      <c r="E45" s="33">
        <v>0.9612661221389089</v>
      </c>
      <c r="F45" s="33">
        <v>0</v>
      </c>
      <c r="G45" s="33">
        <v>0.004332337293552557</v>
      </c>
      <c r="H45" s="33">
        <v>0.020728793738848943</v>
      </c>
      <c r="I45" s="44">
        <v>0.0072922440259082216</v>
      </c>
      <c r="J45" s="309">
        <v>1</v>
      </c>
    </row>
    <row r="46" spans="2:10" ht="16.5" customHeight="1">
      <c r="B46" s="249" t="s">
        <v>428</v>
      </c>
      <c r="C46" s="33">
        <v>0.007551532024527675</v>
      </c>
      <c r="D46" s="33">
        <v>0</v>
      </c>
      <c r="E46" s="33">
        <v>0.06589679966043413</v>
      </c>
      <c r="F46" s="33">
        <v>0.9244707732291275</v>
      </c>
      <c r="G46" s="33">
        <v>0.0002349481260684533</v>
      </c>
      <c r="H46" s="33">
        <v>0.000880624173672761</v>
      </c>
      <c r="I46" s="44">
        <v>0.0009653227861694253</v>
      </c>
      <c r="J46" s="309">
        <v>1</v>
      </c>
    </row>
    <row r="47" spans="2:10" ht="16.5" customHeight="1">
      <c r="B47" s="249" t="s">
        <v>429</v>
      </c>
      <c r="C47" s="33">
        <v>0.7507782098069985</v>
      </c>
      <c r="D47" s="33">
        <v>0</v>
      </c>
      <c r="E47" s="33">
        <v>0.23926418589792237</v>
      </c>
      <c r="F47" s="33">
        <v>0.0009976708630755114</v>
      </c>
      <c r="G47" s="33">
        <v>0.004251457634278272</v>
      </c>
      <c r="H47" s="33">
        <v>0.0023498332881374284</v>
      </c>
      <c r="I47" s="44">
        <v>0.0023586425095879454</v>
      </c>
      <c r="J47" s="309">
        <v>1</v>
      </c>
    </row>
    <row r="48" spans="2:10" ht="16.5" customHeight="1">
      <c r="B48" s="249" t="s">
        <v>430</v>
      </c>
      <c r="C48" s="33">
        <v>0.6440587707850104</v>
      </c>
      <c r="D48" s="33">
        <v>6.05629938613052E-05</v>
      </c>
      <c r="E48" s="33">
        <v>0.2641776380202579</v>
      </c>
      <c r="F48" s="33">
        <v>0.08484153647272567</v>
      </c>
      <c r="G48" s="33">
        <v>0.0009871178977928217</v>
      </c>
      <c r="H48" s="33">
        <v>0.0019202292865508506</v>
      </c>
      <c r="I48" s="44">
        <v>0.003954144543801083</v>
      </c>
      <c r="J48" s="309">
        <v>1</v>
      </c>
    </row>
    <row r="49" spans="2:10" ht="16.5" customHeight="1">
      <c r="B49" s="249" t="s">
        <v>431</v>
      </c>
      <c r="C49" s="33">
        <v>1.010873549885677</v>
      </c>
      <c r="D49" s="33">
        <v>0.00013082098891946224</v>
      </c>
      <c r="E49" s="33">
        <v>0</v>
      </c>
      <c r="F49" s="33">
        <v>0</v>
      </c>
      <c r="G49" s="33">
        <v>0</v>
      </c>
      <c r="H49" s="33">
        <v>0</v>
      </c>
      <c r="I49" s="44">
        <v>-0.011004370874596419</v>
      </c>
      <c r="J49" s="309">
        <v>1</v>
      </c>
    </row>
    <row r="50" spans="2:10" ht="16.5" customHeight="1" thickBot="1">
      <c r="B50" s="268" t="s">
        <v>400</v>
      </c>
      <c r="C50" s="42">
        <v>0.8705473097809274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45">
        <v>0.1294526902190726</v>
      </c>
      <c r="J50" s="310">
        <v>1</v>
      </c>
    </row>
    <row r="51" spans="2:10" ht="27" customHeight="1" thickBot="1" thickTop="1">
      <c r="B51" s="323" t="s">
        <v>1</v>
      </c>
      <c r="C51" s="306">
        <v>0.6152057248759847</v>
      </c>
      <c r="D51" s="306">
        <v>0.00046650962182834976</v>
      </c>
      <c r="E51" s="306">
        <v>0.23961635091584915</v>
      </c>
      <c r="F51" s="306">
        <v>0.12966907852793552</v>
      </c>
      <c r="G51" s="306">
        <v>0.0013765039438912727</v>
      </c>
      <c r="H51" s="306">
        <v>0.007163134304512579</v>
      </c>
      <c r="I51" s="307">
        <v>0.006502697809998202</v>
      </c>
      <c r="J51" s="308">
        <v>1</v>
      </c>
    </row>
  </sheetData>
  <sheetProtection/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3">
    <tabColor rgb="FFFBD637"/>
  </sheetPr>
  <dimension ref="A1:M27"/>
  <sheetViews>
    <sheetView showGridLines="0" zoomScalePageLayoutView="0" workbookViewId="0" topLeftCell="A22">
      <selection activeCell="L14" sqref="L14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4" width="10.7109375" style="6" customWidth="1"/>
    <col min="5" max="5" width="10.140625" style="6" customWidth="1"/>
    <col min="6" max="6" width="11.28125" style="6" customWidth="1"/>
    <col min="7" max="7" width="9.57421875" style="6" customWidth="1"/>
    <col min="8" max="8" width="9.00390625" style="6" customWidth="1"/>
    <col min="9" max="9" width="9.8515625" style="6" customWidth="1"/>
    <col min="10" max="10" width="12.7109375" style="6" customWidth="1"/>
    <col min="11" max="11" width="11.57421875" style="10" bestFit="1" customWidth="1"/>
    <col min="12" max="16384" width="9.140625" style="6" customWidth="1"/>
  </cols>
  <sheetData>
    <row r="1" spans="1:13" ht="18" customHeight="1" thickBot="1" thickTop="1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1" t="s">
        <v>180</v>
      </c>
      <c r="M1" s="50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227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1" ht="81" customHeight="1" thickBot="1">
      <c r="A7" s="7"/>
      <c r="B7" s="318" t="s">
        <v>0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2" ht="18" customHeight="1" thickTop="1">
      <c r="A8" s="7"/>
      <c r="B8" s="248" t="s">
        <v>81</v>
      </c>
      <c r="C8" s="333">
        <v>2700299.02</v>
      </c>
      <c r="D8" s="34">
        <v>225.14</v>
      </c>
      <c r="E8" s="34">
        <v>247447.51</v>
      </c>
      <c r="F8" s="34">
        <v>50</v>
      </c>
      <c r="G8" s="34">
        <v>0</v>
      </c>
      <c r="H8" s="34">
        <v>2398.65</v>
      </c>
      <c r="I8" s="39">
        <v>4705.660000000149</v>
      </c>
      <c r="J8" s="258">
        <v>2955125.98</v>
      </c>
      <c r="K8" s="125"/>
      <c r="L8" s="14"/>
    </row>
    <row r="9" spans="1:12" ht="18" customHeight="1">
      <c r="A9" s="7"/>
      <c r="B9" s="249" t="s">
        <v>82</v>
      </c>
      <c r="C9" s="333">
        <v>1240024.61</v>
      </c>
      <c r="D9" s="34">
        <v>1446.11</v>
      </c>
      <c r="E9" s="34">
        <v>246303.2</v>
      </c>
      <c r="F9" s="34">
        <v>10519.27</v>
      </c>
      <c r="G9" s="34">
        <v>1.31</v>
      </c>
      <c r="H9" s="34">
        <v>1754.3</v>
      </c>
      <c r="I9" s="40">
        <v>-1395.100000000326</v>
      </c>
      <c r="J9" s="258">
        <v>1498653.7</v>
      </c>
      <c r="K9" s="125"/>
      <c r="L9" s="14"/>
    </row>
    <row r="10" spans="1:12" ht="18" customHeight="1">
      <c r="A10" s="7"/>
      <c r="B10" s="249" t="s">
        <v>83</v>
      </c>
      <c r="C10" s="333">
        <v>2539317.43</v>
      </c>
      <c r="D10" s="34">
        <v>3047.8</v>
      </c>
      <c r="E10" s="34">
        <v>925122.03</v>
      </c>
      <c r="F10" s="34">
        <v>634823.4</v>
      </c>
      <c r="G10" s="34">
        <v>4397.94</v>
      </c>
      <c r="H10" s="34">
        <v>25022.44000000006</v>
      </c>
      <c r="I10" s="40">
        <v>28980.200000000652</v>
      </c>
      <c r="J10" s="258">
        <v>4160711.24</v>
      </c>
      <c r="K10" s="125"/>
      <c r="L10" s="14"/>
    </row>
    <row r="11" spans="1:12" ht="18" customHeight="1">
      <c r="A11" s="7"/>
      <c r="B11" s="249" t="s">
        <v>84</v>
      </c>
      <c r="C11" s="333">
        <v>1614683.7</v>
      </c>
      <c r="D11" s="34">
        <v>820.41</v>
      </c>
      <c r="E11" s="34">
        <v>538729.7</v>
      </c>
      <c r="F11" s="34">
        <v>143400.48</v>
      </c>
      <c r="G11" s="34">
        <v>998.78</v>
      </c>
      <c r="H11" s="34">
        <v>32900.94</v>
      </c>
      <c r="I11" s="40">
        <v>36284.43000000063</v>
      </c>
      <c r="J11" s="258">
        <v>2367818.44</v>
      </c>
      <c r="K11" s="125"/>
      <c r="L11" s="14"/>
    </row>
    <row r="12" spans="1:12" ht="18" customHeight="1">
      <c r="A12" s="7"/>
      <c r="B12" s="249" t="s">
        <v>85</v>
      </c>
      <c r="C12" s="333">
        <v>1717757.38</v>
      </c>
      <c r="D12" s="34">
        <v>818.22</v>
      </c>
      <c r="E12" s="34">
        <v>902111.82</v>
      </c>
      <c r="F12" s="34">
        <v>486159.8</v>
      </c>
      <c r="G12" s="34">
        <v>2287.65</v>
      </c>
      <c r="H12" s="34">
        <v>23729.81</v>
      </c>
      <c r="I12" s="40">
        <v>13222.850000000093</v>
      </c>
      <c r="J12" s="258">
        <v>3146087.53</v>
      </c>
      <c r="K12" s="125"/>
      <c r="L12" s="14"/>
    </row>
    <row r="13" spans="1:11" ht="18" customHeight="1">
      <c r="A13" s="7"/>
      <c r="B13" s="249" t="s">
        <v>86</v>
      </c>
      <c r="C13" s="333">
        <v>1732936.65</v>
      </c>
      <c r="D13" s="34">
        <v>2681.09</v>
      </c>
      <c r="E13" s="34">
        <v>990305.59</v>
      </c>
      <c r="F13" s="34">
        <v>774294.49</v>
      </c>
      <c r="G13" s="34">
        <v>6606.47</v>
      </c>
      <c r="H13" s="34">
        <v>37507.92</v>
      </c>
      <c r="I13" s="40">
        <v>18004.249999999534</v>
      </c>
      <c r="J13" s="258">
        <v>3562336.46</v>
      </c>
      <c r="K13" s="125"/>
    </row>
    <row r="14" spans="1:11" ht="18" customHeight="1" thickBot="1">
      <c r="A14" s="7"/>
      <c r="B14" s="268" t="s">
        <v>87</v>
      </c>
      <c r="C14" s="334">
        <v>1062666.84</v>
      </c>
      <c r="D14" s="37">
        <v>521.61</v>
      </c>
      <c r="E14" s="37">
        <v>1060545.04</v>
      </c>
      <c r="F14" s="37">
        <v>608118.9</v>
      </c>
      <c r="G14" s="37">
        <v>13917.16</v>
      </c>
      <c r="H14" s="37">
        <v>23483.25</v>
      </c>
      <c r="I14" s="41">
        <v>33460.37999999989</v>
      </c>
      <c r="J14" s="259">
        <v>2802713.18</v>
      </c>
      <c r="K14" s="125"/>
    </row>
    <row r="15" spans="1:11" ht="27" customHeight="1" thickBot="1" thickTop="1">
      <c r="A15" s="7"/>
      <c r="B15" s="323" t="s">
        <v>1</v>
      </c>
      <c r="C15" s="335">
        <v>12607685.63</v>
      </c>
      <c r="D15" s="252">
        <v>9560.38</v>
      </c>
      <c r="E15" s="252">
        <v>4910564.89</v>
      </c>
      <c r="F15" s="252">
        <v>2657366.34</v>
      </c>
      <c r="G15" s="252">
        <v>28209.31</v>
      </c>
      <c r="H15" s="252">
        <v>146797.31</v>
      </c>
      <c r="I15" s="253">
        <v>133262.67000000062</v>
      </c>
      <c r="J15" s="254">
        <v>20493446.529999997</v>
      </c>
      <c r="K15" s="125"/>
    </row>
    <row r="16" ht="11.25" customHeight="1"/>
    <row r="17" spans="2:11" ht="15" customHeight="1">
      <c r="B17" s="5" t="s">
        <v>10</v>
      </c>
      <c r="C17" s="7"/>
      <c r="D17" s="7"/>
      <c r="E17" s="7"/>
      <c r="F17" s="7"/>
      <c r="G17" s="7"/>
      <c r="H17" s="7"/>
      <c r="I17" s="7"/>
      <c r="J17" s="7"/>
      <c r="K17" s="7"/>
    </row>
    <row r="18" spans="2:11" ht="11.25" customHeight="1" thickBot="1">
      <c r="B18" s="4"/>
      <c r="C18" s="7"/>
      <c r="D18" s="7"/>
      <c r="E18" s="7"/>
      <c r="F18" s="7"/>
      <c r="G18" s="7"/>
      <c r="H18" s="7"/>
      <c r="J18" s="20" t="s">
        <v>102</v>
      </c>
      <c r="K18" s="20"/>
    </row>
    <row r="19" spans="2:11" ht="81" customHeight="1" thickBot="1">
      <c r="B19" s="318" t="s">
        <v>0</v>
      </c>
      <c r="C19" s="329" t="s">
        <v>163</v>
      </c>
      <c r="D19" s="330" t="s">
        <v>164</v>
      </c>
      <c r="E19" s="330" t="s">
        <v>165</v>
      </c>
      <c r="F19" s="330" t="s">
        <v>166</v>
      </c>
      <c r="G19" s="330" t="s">
        <v>309</v>
      </c>
      <c r="H19" s="330" t="s">
        <v>167</v>
      </c>
      <c r="I19" s="331" t="s">
        <v>168</v>
      </c>
      <c r="J19" s="332" t="s">
        <v>289</v>
      </c>
      <c r="K19" s="121"/>
    </row>
    <row r="20" spans="2:11" ht="18" customHeight="1" thickTop="1">
      <c r="B20" s="248" t="s">
        <v>81</v>
      </c>
      <c r="C20" s="33">
        <v>0.9137678184535469</v>
      </c>
      <c r="D20" s="33">
        <v>7.618626127066163E-05</v>
      </c>
      <c r="E20" s="33">
        <v>0.08373501220411592</v>
      </c>
      <c r="F20" s="33">
        <v>1.691975243640882E-05</v>
      </c>
      <c r="G20" s="33">
        <v>0</v>
      </c>
      <c r="H20" s="33">
        <v>0.0008116912836318404</v>
      </c>
      <c r="I20" s="43">
        <v>0.001592372044998281</v>
      </c>
      <c r="J20" s="193">
        <v>1</v>
      </c>
      <c r="K20" s="127"/>
    </row>
    <row r="21" spans="2:11" ht="18" customHeight="1">
      <c r="B21" s="249" t="s">
        <v>82</v>
      </c>
      <c r="C21" s="33">
        <v>0.8274257154938464</v>
      </c>
      <c r="D21" s="33">
        <v>0.0009649393986082308</v>
      </c>
      <c r="E21" s="33">
        <v>0.16434964261590254</v>
      </c>
      <c r="F21" s="33">
        <v>0.007019146584697987</v>
      </c>
      <c r="G21" s="33">
        <v>8.741178832708318E-07</v>
      </c>
      <c r="H21" s="33">
        <v>0.0011705839714671903</v>
      </c>
      <c r="I21" s="44">
        <v>-0.0009309021824056658</v>
      </c>
      <c r="J21" s="193">
        <v>1</v>
      </c>
      <c r="K21" s="127"/>
    </row>
    <row r="22" spans="2:11" ht="18" customHeight="1">
      <c r="B22" s="249" t="s">
        <v>83</v>
      </c>
      <c r="C22" s="33">
        <v>0.6103084986017919</v>
      </c>
      <c r="D22" s="33">
        <v>0.0007325189911520992</v>
      </c>
      <c r="E22" s="33">
        <v>0.2223470884271219</v>
      </c>
      <c r="F22" s="33">
        <v>0.1525756928039063</v>
      </c>
      <c r="G22" s="33">
        <v>0.0010570163960717444</v>
      </c>
      <c r="H22" s="33">
        <v>0.006013981398045797</v>
      </c>
      <c r="I22" s="44">
        <v>0.006965203381910408</v>
      </c>
      <c r="J22" s="193">
        <v>1</v>
      </c>
      <c r="K22" s="127"/>
    </row>
    <row r="23" spans="2:11" ht="18" customHeight="1">
      <c r="B23" s="249" t="s">
        <v>84</v>
      </c>
      <c r="C23" s="33">
        <v>0.6819288475513351</v>
      </c>
      <c r="D23" s="33">
        <v>0.0003464834913609339</v>
      </c>
      <c r="E23" s="33">
        <v>0.22752154088300788</v>
      </c>
      <c r="F23" s="33">
        <v>0.06056227858416375</v>
      </c>
      <c r="G23" s="33">
        <v>0.00042181443607644173</v>
      </c>
      <c r="H23" s="33">
        <v>0.013895043405439483</v>
      </c>
      <c r="I23" s="44">
        <v>0.015323991648616704</v>
      </c>
      <c r="J23" s="193">
        <v>1</v>
      </c>
      <c r="K23" s="127"/>
    </row>
    <row r="24" spans="2:11" ht="18" customHeight="1">
      <c r="B24" s="249" t="s">
        <v>85</v>
      </c>
      <c r="C24" s="33">
        <v>0.5459979621101007</v>
      </c>
      <c r="D24" s="33">
        <v>0.0002600754086457347</v>
      </c>
      <c r="E24" s="33">
        <v>0.2867408523754582</v>
      </c>
      <c r="F24" s="33">
        <v>0.15452837702834035</v>
      </c>
      <c r="G24" s="33">
        <v>0.0007271412439055694</v>
      </c>
      <c r="H24" s="33">
        <v>0.0075426413835345514</v>
      </c>
      <c r="I24" s="44">
        <v>0.004202950450015005</v>
      </c>
      <c r="J24" s="193">
        <v>1</v>
      </c>
      <c r="K24" s="127"/>
    </row>
    <row r="25" spans="2:11" ht="18" customHeight="1">
      <c r="B25" s="249" t="s">
        <v>86</v>
      </c>
      <c r="C25" s="33">
        <v>0.486460689342073</v>
      </c>
      <c r="D25" s="33">
        <v>0.0007526212164698222</v>
      </c>
      <c r="E25" s="33">
        <v>0.2779932780408957</v>
      </c>
      <c r="F25" s="33">
        <v>0.21735579968209964</v>
      </c>
      <c r="G25" s="33">
        <v>0.0018545328534183435</v>
      </c>
      <c r="H25" s="33">
        <v>0.010529022292296344</v>
      </c>
      <c r="I25" s="44">
        <v>0.0050540565727470715</v>
      </c>
      <c r="J25" s="193">
        <v>1</v>
      </c>
      <c r="K25" s="127"/>
    </row>
    <row r="26" spans="2:11" ht="18" customHeight="1" thickBot="1">
      <c r="B26" s="268" t="s">
        <v>87</v>
      </c>
      <c r="C26" s="42">
        <v>0.379156471515933</v>
      </c>
      <c r="D26" s="103">
        <v>0.00018610894747353348</v>
      </c>
      <c r="E26" s="103">
        <v>0.37839941937975974</v>
      </c>
      <c r="F26" s="103">
        <v>0.2169750741315599</v>
      </c>
      <c r="G26" s="103">
        <v>0.004965602652212881</v>
      </c>
      <c r="H26" s="103">
        <v>0.008378756045240418</v>
      </c>
      <c r="I26" s="45">
        <v>0.011938567327820497</v>
      </c>
      <c r="J26" s="194">
        <v>1</v>
      </c>
      <c r="K26" s="127"/>
    </row>
    <row r="27" spans="2:11" ht="27" customHeight="1" thickBot="1" thickTop="1">
      <c r="B27" s="323" t="s">
        <v>1</v>
      </c>
      <c r="C27" s="306">
        <v>0.6152057249884167</v>
      </c>
      <c r="D27" s="306">
        <v>0.0004665091343227567</v>
      </c>
      <c r="E27" s="306">
        <v>0.23961635163765693</v>
      </c>
      <c r="F27" s="306">
        <v>0.1296690791424433</v>
      </c>
      <c r="G27" s="306">
        <v>0.0013765039452346332</v>
      </c>
      <c r="H27" s="306">
        <v>0.007163134311503246</v>
      </c>
      <c r="I27" s="307">
        <v>0.006502696840422607</v>
      </c>
      <c r="J27" s="308">
        <v>1</v>
      </c>
      <c r="K27" s="128"/>
    </row>
  </sheetData>
  <sheetProtection/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4">
    <tabColor rgb="FFFBD637"/>
  </sheetPr>
  <dimension ref="A1:M41"/>
  <sheetViews>
    <sheetView showGridLines="0" zoomScalePageLayoutView="0" workbookViewId="0" topLeftCell="A34">
      <selection activeCell="A1" sqref="A1:IV16384"/>
    </sheetView>
  </sheetViews>
  <sheetFormatPr defaultColWidth="9.140625" defaultRowHeight="12.75"/>
  <cols>
    <col min="1" max="1" width="1.7109375" style="6" customWidth="1"/>
    <col min="2" max="2" width="20.28125" style="6" customWidth="1"/>
    <col min="3" max="3" width="9.8515625" style="6" customWidth="1"/>
    <col min="4" max="4" width="11.7109375" style="6" customWidth="1"/>
    <col min="5" max="5" width="10.28125" style="6" customWidth="1"/>
    <col min="6" max="6" width="11.7109375" style="6" customWidth="1"/>
    <col min="7" max="7" width="9.7109375" style="6" customWidth="1"/>
    <col min="8" max="8" width="8.7109375" style="6" customWidth="1"/>
    <col min="9" max="9" width="10.28125" style="6" customWidth="1"/>
    <col min="10" max="10" width="12.7109375" style="6" customWidth="1"/>
    <col min="11" max="11" width="6.28125" style="10" customWidth="1"/>
    <col min="12" max="16384" width="9.140625" style="6" customWidth="1"/>
  </cols>
  <sheetData>
    <row r="1" spans="1:13" ht="18" customHeight="1" thickBot="1" thickTop="1">
      <c r="A1" s="7"/>
      <c r="B1" s="2" t="s">
        <v>42</v>
      </c>
      <c r="C1" s="7"/>
      <c r="D1" s="7"/>
      <c r="E1" s="7"/>
      <c r="F1" s="7"/>
      <c r="G1" s="7"/>
      <c r="H1" s="7"/>
      <c r="I1" s="112"/>
      <c r="J1" s="112"/>
      <c r="K1" s="112"/>
      <c r="L1" s="501" t="s">
        <v>180</v>
      </c>
      <c r="M1" s="502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229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1" t="s">
        <v>88</v>
      </c>
      <c r="K6" s="20"/>
    </row>
    <row r="7" spans="1:11" ht="60" customHeight="1" thickBot="1">
      <c r="A7" s="7"/>
      <c r="B7" s="318" t="s">
        <v>2</v>
      </c>
      <c r="C7" s="329" t="s">
        <v>163</v>
      </c>
      <c r="D7" s="330" t="s">
        <v>164</v>
      </c>
      <c r="E7" s="330" t="s">
        <v>165</v>
      </c>
      <c r="F7" s="330" t="s">
        <v>166</v>
      </c>
      <c r="G7" s="330" t="s">
        <v>309</v>
      </c>
      <c r="H7" s="330" t="s">
        <v>167</v>
      </c>
      <c r="I7" s="331" t="s">
        <v>168</v>
      </c>
      <c r="J7" s="332" t="s">
        <v>289</v>
      </c>
      <c r="K7" s="121"/>
    </row>
    <row r="8" spans="1:12" ht="18" customHeight="1" thickTop="1">
      <c r="A8" s="7"/>
      <c r="B8" s="248" t="s">
        <v>95</v>
      </c>
      <c r="C8" s="333">
        <v>12607685.63</v>
      </c>
      <c r="D8" s="34">
        <v>9560.38</v>
      </c>
      <c r="E8" s="34">
        <v>4910564.89</v>
      </c>
      <c r="F8" s="34">
        <v>2657366.34</v>
      </c>
      <c r="G8" s="34">
        <v>28209.31</v>
      </c>
      <c r="H8" s="34">
        <v>146797.31</v>
      </c>
      <c r="I8" s="39">
        <v>133262.67000000062</v>
      </c>
      <c r="J8" s="304">
        <v>20493446.529999997</v>
      </c>
      <c r="K8" s="125"/>
      <c r="L8" s="14"/>
    </row>
    <row r="9" spans="1:11" ht="18" customHeight="1">
      <c r="A9" s="7"/>
      <c r="B9" s="249" t="s">
        <v>97</v>
      </c>
      <c r="C9" s="333">
        <v>4480981.1</v>
      </c>
      <c r="D9" s="34">
        <v>0</v>
      </c>
      <c r="E9" s="34">
        <v>520233.05</v>
      </c>
      <c r="F9" s="34">
        <v>89.8</v>
      </c>
      <c r="G9" s="34">
        <v>86094.28</v>
      </c>
      <c r="H9" s="34">
        <v>399.99000000000524</v>
      </c>
      <c r="I9" s="40">
        <v>10234.100000000559</v>
      </c>
      <c r="J9" s="304">
        <v>5098032.32</v>
      </c>
      <c r="K9" s="125"/>
    </row>
    <row r="10" spans="1:11" ht="18" customHeight="1">
      <c r="A10" s="7"/>
      <c r="B10" s="249" t="s">
        <v>98</v>
      </c>
      <c r="C10" s="333">
        <v>423485.25</v>
      </c>
      <c r="D10" s="34">
        <v>433.86</v>
      </c>
      <c r="E10" s="34">
        <v>152809.69</v>
      </c>
      <c r="F10" s="34">
        <v>235</v>
      </c>
      <c r="G10" s="34">
        <v>6211.98</v>
      </c>
      <c r="H10" s="34">
        <v>257.14</v>
      </c>
      <c r="I10" s="40">
        <v>26850.30999999994</v>
      </c>
      <c r="J10" s="304">
        <v>610283.23</v>
      </c>
      <c r="K10" s="125"/>
    </row>
    <row r="11" spans="1:11" ht="18" customHeight="1">
      <c r="A11" s="7"/>
      <c r="B11" s="249" t="s">
        <v>99</v>
      </c>
      <c r="C11" s="333">
        <v>114439.85</v>
      </c>
      <c r="D11" s="34">
        <v>0</v>
      </c>
      <c r="E11" s="34">
        <v>395149.86</v>
      </c>
      <c r="F11" s="34">
        <v>0</v>
      </c>
      <c r="G11" s="34">
        <v>8940.17</v>
      </c>
      <c r="H11" s="34">
        <v>1341.54</v>
      </c>
      <c r="I11" s="40">
        <v>616.1400000000722</v>
      </c>
      <c r="J11" s="304">
        <v>520487.56</v>
      </c>
      <c r="K11" s="125"/>
    </row>
    <row r="12" spans="1:11" ht="18" customHeight="1" thickBot="1">
      <c r="A12" s="7"/>
      <c r="B12" s="268" t="s">
        <v>100</v>
      </c>
      <c r="C12" s="334">
        <v>338997.99</v>
      </c>
      <c r="D12" s="37">
        <v>4172.87</v>
      </c>
      <c r="E12" s="37">
        <v>570319.05</v>
      </c>
      <c r="F12" s="37">
        <v>0</v>
      </c>
      <c r="G12" s="37">
        <v>13796.12</v>
      </c>
      <c r="H12" s="37">
        <v>1.4499999999989086</v>
      </c>
      <c r="I12" s="41">
        <v>-13991.53</v>
      </c>
      <c r="J12" s="305">
        <v>913295.95</v>
      </c>
      <c r="K12" s="125"/>
    </row>
    <row r="13" spans="1:11" ht="27" customHeight="1" thickBot="1" thickTop="1">
      <c r="A13" s="7"/>
      <c r="B13" s="323" t="s">
        <v>92</v>
      </c>
      <c r="C13" s="335">
        <v>17965589.82</v>
      </c>
      <c r="D13" s="252">
        <v>14167.11</v>
      </c>
      <c r="E13" s="252">
        <v>6549076.54</v>
      </c>
      <c r="F13" s="252">
        <v>2657691.14</v>
      </c>
      <c r="G13" s="252">
        <v>143251.86</v>
      </c>
      <c r="H13" s="252">
        <v>148797.43</v>
      </c>
      <c r="I13" s="253">
        <v>156971.69000000117</v>
      </c>
      <c r="J13" s="303">
        <v>27635545.589999996</v>
      </c>
      <c r="K13" s="126"/>
    </row>
    <row r="14" ht="12" customHeight="1"/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J16" s="20" t="s">
        <v>102</v>
      </c>
      <c r="K16" s="20"/>
    </row>
    <row r="17" spans="2:11" ht="60" customHeight="1" thickBot="1">
      <c r="B17" s="318" t="s">
        <v>2</v>
      </c>
      <c r="C17" s="329" t="s">
        <v>163</v>
      </c>
      <c r="D17" s="330" t="s">
        <v>164</v>
      </c>
      <c r="E17" s="330" t="s">
        <v>165</v>
      </c>
      <c r="F17" s="330" t="s">
        <v>166</v>
      </c>
      <c r="G17" s="330" t="s">
        <v>309</v>
      </c>
      <c r="H17" s="330" t="s">
        <v>167</v>
      </c>
      <c r="I17" s="331" t="s">
        <v>168</v>
      </c>
      <c r="J17" s="332" t="s">
        <v>289</v>
      </c>
      <c r="K17" s="121"/>
    </row>
    <row r="18" spans="2:11" ht="18" customHeight="1" thickTop="1">
      <c r="B18" s="248" t="s">
        <v>95</v>
      </c>
      <c r="C18" s="33">
        <v>0.6152057249884167</v>
      </c>
      <c r="D18" s="33">
        <v>0.0004665091343227567</v>
      </c>
      <c r="E18" s="33">
        <v>0.23961635163765693</v>
      </c>
      <c r="F18" s="33">
        <v>0.1296690791424433</v>
      </c>
      <c r="G18" s="33">
        <v>0.0013765039452346332</v>
      </c>
      <c r="H18" s="33">
        <v>0.007163134311503246</v>
      </c>
      <c r="I18" s="43">
        <v>0.006502696840422607</v>
      </c>
      <c r="J18" s="309">
        <v>1</v>
      </c>
      <c r="K18" s="127"/>
    </row>
    <row r="19" spans="2:11" ht="18" customHeight="1">
      <c r="B19" s="249" t="s">
        <v>97</v>
      </c>
      <c r="C19" s="33">
        <v>0.8789628662063875</v>
      </c>
      <c r="D19" s="33">
        <v>0</v>
      </c>
      <c r="E19" s="33">
        <v>0.10204585168263507</v>
      </c>
      <c r="F19" s="33">
        <v>1.7614639210447374E-05</v>
      </c>
      <c r="G19" s="33">
        <v>0.016887746996472552</v>
      </c>
      <c r="H19" s="33">
        <v>7.84596830488523E-05</v>
      </c>
      <c r="I19" s="44">
        <v>0.002007460792245538</v>
      </c>
      <c r="J19" s="309">
        <v>1</v>
      </c>
      <c r="K19" s="127"/>
    </row>
    <row r="20" spans="2:11" ht="18" customHeight="1">
      <c r="B20" s="249" t="s">
        <v>98</v>
      </c>
      <c r="C20" s="33">
        <v>0.6939159216287166</v>
      </c>
      <c r="D20" s="33">
        <v>0.0007109158152682649</v>
      </c>
      <c r="E20" s="33">
        <v>0.2503914289108026</v>
      </c>
      <c r="F20" s="33">
        <v>0.00038506711056110785</v>
      </c>
      <c r="G20" s="33">
        <v>0.010178847614737831</v>
      </c>
      <c r="H20" s="33">
        <v>0.00042134534812631234</v>
      </c>
      <c r="I20" s="44">
        <v>0.043996473571787216</v>
      </c>
      <c r="J20" s="309">
        <v>1</v>
      </c>
      <c r="K20" s="127"/>
    </row>
    <row r="21" spans="2:11" ht="18" customHeight="1">
      <c r="B21" s="249" t="s">
        <v>99</v>
      </c>
      <c r="C21" s="33">
        <v>0.21987048067008558</v>
      </c>
      <c r="D21" s="33">
        <v>0</v>
      </c>
      <c r="E21" s="33">
        <v>0.7591917470611593</v>
      </c>
      <c r="F21" s="33">
        <v>0</v>
      </c>
      <c r="G21" s="33">
        <v>0.017176529636942717</v>
      </c>
      <c r="H21" s="33">
        <v>0.002577467941789039</v>
      </c>
      <c r="I21" s="44">
        <v>0.0011837746900234699</v>
      </c>
      <c r="J21" s="309">
        <v>1</v>
      </c>
      <c r="K21" s="127"/>
    </row>
    <row r="22" spans="2:11" ht="18" customHeight="1" thickBot="1">
      <c r="B22" s="268" t="s">
        <v>100</v>
      </c>
      <c r="C22" s="42">
        <v>0.37118087515881354</v>
      </c>
      <c r="D22" s="103">
        <v>0.0045690227795272716</v>
      </c>
      <c r="E22" s="103">
        <v>0.6244624757177561</v>
      </c>
      <c r="F22" s="103">
        <v>0</v>
      </c>
      <c r="G22" s="103">
        <v>0.015105859168651741</v>
      </c>
      <c r="H22" s="103">
        <v>1.5876562246869798E-06</v>
      </c>
      <c r="I22" s="45">
        <v>-0.015319820480973368</v>
      </c>
      <c r="J22" s="310">
        <v>1</v>
      </c>
      <c r="K22" s="127"/>
    </row>
    <row r="23" spans="2:11" ht="27" customHeight="1" thickBot="1" thickTop="1">
      <c r="B23" s="323" t="s">
        <v>92</v>
      </c>
      <c r="C23" s="306">
        <v>0.6500899271733901</v>
      </c>
      <c r="D23" s="306">
        <v>0.0005126408651445772</v>
      </c>
      <c r="E23" s="306">
        <v>0.23698017897536292</v>
      </c>
      <c r="F23" s="306">
        <v>0.09616930236983247</v>
      </c>
      <c r="G23" s="306">
        <v>0.005183608897225322</v>
      </c>
      <c r="H23" s="306">
        <v>0.00538427690943952</v>
      </c>
      <c r="I23" s="307">
        <v>0.005680064809605273</v>
      </c>
      <c r="J23" s="308">
        <v>1</v>
      </c>
      <c r="K23" s="128"/>
    </row>
    <row r="24" ht="18" customHeight="1"/>
    <row r="25" spans="2:10" ht="18">
      <c r="B25" s="2" t="s">
        <v>228</v>
      </c>
      <c r="C25" s="7"/>
      <c r="D25" s="7"/>
      <c r="E25" s="7"/>
      <c r="F25" s="7"/>
      <c r="G25" s="7"/>
      <c r="H25" s="7"/>
      <c r="I25" s="7"/>
      <c r="J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J28" s="21" t="s">
        <v>88</v>
      </c>
    </row>
    <row r="29" spans="2:10" ht="60" customHeight="1" thickBot="1">
      <c r="B29" s="318" t="s">
        <v>24</v>
      </c>
      <c r="C29" s="329" t="s">
        <v>163</v>
      </c>
      <c r="D29" s="330" t="s">
        <v>164</v>
      </c>
      <c r="E29" s="330" t="s">
        <v>165</v>
      </c>
      <c r="F29" s="330" t="s">
        <v>166</v>
      </c>
      <c r="G29" s="330" t="s">
        <v>309</v>
      </c>
      <c r="H29" s="330" t="s">
        <v>167</v>
      </c>
      <c r="I29" s="331" t="s">
        <v>168</v>
      </c>
      <c r="J29" s="332" t="s">
        <v>289</v>
      </c>
    </row>
    <row r="30" spans="2:10" ht="18" customHeight="1" thickTop="1">
      <c r="B30" s="248" t="s">
        <v>21</v>
      </c>
      <c r="C30" s="333">
        <v>12594167.58</v>
      </c>
      <c r="D30" s="34">
        <v>9560.39</v>
      </c>
      <c r="E30" s="34">
        <v>4507887.02</v>
      </c>
      <c r="F30" s="34">
        <v>1248043.76</v>
      </c>
      <c r="G30" s="34">
        <v>26489.06</v>
      </c>
      <c r="H30" s="34">
        <v>138937.73</v>
      </c>
      <c r="I30" s="39">
        <v>129498.42</v>
      </c>
      <c r="J30" s="304">
        <v>18654583.960000005</v>
      </c>
    </row>
    <row r="31" spans="2:10" ht="18" customHeight="1">
      <c r="B31" s="249" t="s">
        <v>22</v>
      </c>
      <c r="C31" s="333">
        <v>11512.04</v>
      </c>
      <c r="D31" s="34">
        <v>0</v>
      </c>
      <c r="E31" s="34">
        <v>100457.31</v>
      </c>
      <c r="F31" s="34">
        <v>1409322.57</v>
      </c>
      <c r="G31" s="34">
        <v>358.17</v>
      </c>
      <c r="H31" s="34">
        <v>1342.4799999999814</v>
      </c>
      <c r="I31" s="40">
        <v>1471.5999999998603</v>
      </c>
      <c r="J31" s="304">
        <v>1524464.17</v>
      </c>
    </row>
    <row r="32" spans="2:10" ht="18" customHeight="1" thickBot="1">
      <c r="B32" s="268" t="s">
        <v>23</v>
      </c>
      <c r="C32" s="334">
        <v>2006.02</v>
      </c>
      <c r="D32" s="37">
        <v>0</v>
      </c>
      <c r="E32" s="37">
        <v>302220.55</v>
      </c>
      <c r="F32" s="37">
        <v>0</v>
      </c>
      <c r="G32" s="37">
        <v>1362.08</v>
      </c>
      <c r="H32" s="37">
        <v>6517.1</v>
      </c>
      <c r="I32" s="41">
        <v>2292.6699999999837</v>
      </c>
      <c r="J32" s="305">
        <v>314398.42</v>
      </c>
    </row>
    <row r="33" spans="2:10" ht="27" customHeight="1" thickBot="1" thickTop="1">
      <c r="B33" s="323" t="s">
        <v>1</v>
      </c>
      <c r="C33" s="335">
        <v>12607685.64</v>
      </c>
      <c r="D33" s="252">
        <v>9560.39</v>
      </c>
      <c r="E33" s="252">
        <v>4910564.88</v>
      </c>
      <c r="F33" s="252">
        <v>2657366.33</v>
      </c>
      <c r="G33" s="252">
        <v>28209.31</v>
      </c>
      <c r="H33" s="252">
        <v>146797.31</v>
      </c>
      <c r="I33" s="253">
        <v>133262.69</v>
      </c>
      <c r="J33" s="303">
        <v>20493446.550000004</v>
      </c>
    </row>
    <row r="34" ht="12" customHeight="1"/>
    <row r="35" spans="2:10" ht="15" customHeight="1">
      <c r="B35" s="5" t="s">
        <v>38</v>
      </c>
      <c r="C35" s="7"/>
      <c r="D35" s="7"/>
      <c r="E35" s="7"/>
      <c r="F35" s="7"/>
      <c r="G35" s="7"/>
      <c r="H35" s="7"/>
      <c r="I35" s="7"/>
      <c r="J35" s="7"/>
    </row>
    <row r="36" spans="2:10" ht="11.25" customHeight="1" thickBot="1">
      <c r="B36" s="4"/>
      <c r="C36" s="7"/>
      <c r="D36" s="7"/>
      <c r="E36" s="7"/>
      <c r="F36" s="7"/>
      <c r="G36" s="7"/>
      <c r="H36" s="7"/>
      <c r="J36" s="20" t="s">
        <v>102</v>
      </c>
    </row>
    <row r="37" spans="2:10" ht="60" customHeight="1" thickBot="1">
      <c r="B37" s="318" t="s">
        <v>24</v>
      </c>
      <c r="C37" s="329" t="s">
        <v>163</v>
      </c>
      <c r="D37" s="330" t="s">
        <v>164</v>
      </c>
      <c r="E37" s="330" t="s">
        <v>165</v>
      </c>
      <c r="F37" s="330" t="s">
        <v>166</v>
      </c>
      <c r="G37" s="330" t="s">
        <v>309</v>
      </c>
      <c r="H37" s="330" t="s">
        <v>167</v>
      </c>
      <c r="I37" s="331" t="s">
        <v>168</v>
      </c>
      <c r="J37" s="332" t="s">
        <v>289</v>
      </c>
    </row>
    <row r="38" spans="2:10" ht="18" customHeight="1" thickTop="1">
      <c r="B38" s="248" t="s">
        <v>21</v>
      </c>
      <c r="C38" s="33">
        <v>0.6751245488511016</v>
      </c>
      <c r="D38" s="33">
        <v>0.0005124954821024054</v>
      </c>
      <c r="E38" s="33">
        <v>0.24165036484683936</v>
      </c>
      <c r="F38" s="33">
        <v>0.06690279250805654</v>
      </c>
      <c r="G38" s="33">
        <v>0.0014199759188840144</v>
      </c>
      <c r="H38" s="33">
        <v>0.007447913622620398</v>
      </c>
      <c r="I38" s="43">
        <v>0.006941908770395347</v>
      </c>
      <c r="J38" s="309">
        <v>1</v>
      </c>
    </row>
    <row r="39" spans="2:10" ht="18" customHeight="1">
      <c r="B39" s="249" t="s">
        <v>22</v>
      </c>
      <c r="C39" s="33">
        <v>0.007551532024527675</v>
      </c>
      <c r="D39" s="33">
        <v>0</v>
      </c>
      <c r="E39" s="33">
        <v>0.06589679966043413</v>
      </c>
      <c r="F39" s="33">
        <v>0.9244707732291275</v>
      </c>
      <c r="G39" s="33">
        <v>0.0002349481260684533</v>
      </c>
      <c r="H39" s="33">
        <v>0.000880624173672761</v>
      </c>
      <c r="I39" s="44">
        <v>0.0009653227861694253</v>
      </c>
      <c r="J39" s="309">
        <v>1</v>
      </c>
    </row>
    <row r="40" spans="2:10" ht="18" customHeight="1" thickBot="1">
      <c r="B40" s="268" t="s">
        <v>23</v>
      </c>
      <c r="C40" s="42">
        <v>0.006380502802781261</v>
      </c>
      <c r="D40" s="103">
        <v>0</v>
      </c>
      <c r="E40" s="103">
        <v>0.9612661221389089</v>
      </c>
      <c r="F40" s="103">
        <v>0</v>
      </c>
      <c r="G40" s="103">
        <v>0.004332337293552557</v>
      </c>
      <c r="H40" s="103">
        <v>0.020728793738848943</v>
      </c>
      <c r="I40" s="45">
        <v>0.0072922440259082216</v>
      </c>
      <c r="J40" s="310">
        <v>1</v>
      </c>
    </row>
    <row r="41" spans="2:10" ht="27" customHeight="1" thickBot="1" thickTop="1">
      <c r="B41" s="323" t="s">
        <v>1</v>
      </c>
      <c r="C41" s="306">
        <v>0.6152057248759847</v>
      </c>
      <c r="D41" s="306">
        <v>0.00046650962182834976</v>
      </c>
      <c r="E41" s="306">
        <v>0.23961635091584915</v>
      </c>
      <c r="F41" s="306">
        <v>0.12966907852793552</v>
      </c>
      <c r="G41" s="306">
        <v>0.0013765039438912727</v>
      </c>
      <c r="H41" s="306">
        <v>0.007163134304512579</v>
      </c>
      <c r="I41" s="307">
        <v>0.006502697809998202</v>
      </c>
      <c r="J41" s="308">
        <v>1</v>
      </c>
    </row>
  </sheetData>
  <sheetProtection/>
  <hyperlinks>
    <hyperlink ref="L1" location="INDICE!A1" display="VOLVER AL ÍNDICE"/>
    <hyperlink ref="L1:M1" location="INDICE!A49:N49" display="VOLVER AL ÍNDICE"/>
  </hyperlinks>
  <printOptions horizontalCentered="1"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5">
    <tabColor rgb="FFFBD637"/>
  </sheetPr>
  <dimension ref="A1:L51"/>
  <sheetViews>
    <sheetView showGridLines="0" zoomScalePageLayoutView="0" workbookViewId="0" topLeftCell="A40">
      <selection activeCell="A1" sqref="A1:IV16384"/>
    </sheetView>
  </sheetViews>
  <sheetFormatPr defaultColWidth="9.140625" defaultRowHeight="12.75"/>
  <cols>
    <col min="1" max="1" width="1.7109375" style="6" customWidth="1"/>
    <col min="2" max="2" width="19.7109375" style="6" customWidth="1"/>
    <col min="3" max="3" width="11.7109375" style="6" customWidth="1"/>
    <col min="4" max="4" width="13.8515625" style="6" customWidth="1"/>
    <col min="5" max="5" width="12.00390625" style="6" customWidth="1"/>
    <col min="6" max="6" width="13.7109375" style="6" customWidth="1"/>
    <col min="7" max="7" width="10.7109375" style="6" customWidth="1"/>
    <col min="8" max="8" width="11.7109375" style="6" customWidth="1"/>
    <col min="9" max="9" width="14.7109375" style="6" customWidth="1"/>
    <col min="10" max="10" width="6.57421875" style="10" customWidth="1"/>
    <col min="11" max="16384" width="9.140625" style="6" customWidth="1"/>
  </cols>
  <sheetData>
    <row r="1" spans="1:12" ht="19.5" thickBot="1" thickTop="1">
      <c r="A1" s="7"/>
      <c r="B1" s="2" t="s">
        <v>37</v>
      </c>
      <c r="I1" s="112"/>
      <c r="J1" s="112"/>
      <c r="K1" s="501" t="s">
        <v>180</v>
      </c>
      <c r="L1" s="502"/>
    </row>
    <row r="2" spans="1:2" ht="12" customHeight="1" thickTop="1">
      <c r="A2" s="7"/>
      <c r="B2" s="2"/>
    </row>
    <row r="3" spans="1:2" ht="18">
      <c r="A3" s="7"/>
      <c r="B3" s="2" t="s">
        <v>230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10" ht="11.25" customHeight="1" thickBot="1">
      <c r="A6" s="7"/>
      <c r="F6" s="22"/>
      <c r="G6" s="24"/>
      <c r="I6" s="21" t="s">
        <v>88</v>
      </c>
      <c r="J6" s="20"/>
    </row>
    <row r="7" spans="1:10" ht="66" customHeight="1" thickBot="1">
      <c r="A7" s="7"/>
      <c r="B7" s="318" t="s">
        <v>8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0" ht="18" customHeight="1" thickTop="1">
      <c r="A8" s="7"/>
      <c r="B8" s="248" t="s">
        <v>414</v>
      </c>
      <c r="C8" s="34">
        <v>484425.78</v>
      </c>
      <c r="D8" s="34">
        <v>47795.6</v>
      </c>
      <c r="E8" s="34">
        <v>134218.24</v>
      </c>
      <c r="F8" s="34">
        <v>193182.28</v>
      </c>
      <c r="G8" s="34">
        <v>52118.9</v>
      </c>
      <c r="H8" s="39">
        <v>362475.52</v>
      </c>
      <c r="I8" s="304">
        <v>1274216.32</v>
      </c>
      <c r="J8" s="132"/>
    </row>
    <row r="9" spans="1:10" ht="18" customHeight="1">
      <c r="A9" s="7"/>
      <c r="B9" s="249" t="s">
        <v>415</v>
      </c>
      <c r="C9" s="34">
        <v>119546.92</v>
      </c>
      <c r="D9" s="34">
        <v>26975.63</v>
      </c>
      <c r="E9" s="34">
        <v>21024.01</v>
      </c>
      <c r="F9" s="34">
        <v>38619.09</v>
      </c>
      <c r="G9" s="34">
        <v>22120.22</v>
      </c>
      <c r="H9" s="40">
        <v>55367.7</v>
      </c>
      <c r="I9" s="304">
        <v>283653.57</v>
      </c>
      <c r="J9" s="132"/>
    </row>
    <row r="10" spans="1:10" ht="18" customHeight="1">
      <c r="A10" s="7"/>
      <c r="B10" s="249" t="s">
        <v>416</v>
      </c>
      <c r="C10" s="34">
        <v>61197.7</v>
      </c>
      <c r="D10" s="34">
        <v>3857.47</v>
      </c>
      <c r="E10" s="34">
        <v>11831.46</v>
      </c>
      <c r="F10" s="34">
        <v>33207</v>
      </c>
      <c r="G10" s="34">
        <v>11982.49</v>
      </c>
      <c r="H10" s="40">
        <v>31675.32</v>
      </c>
      <c r="I10" s="304">
        <v>153751.44</v>
      </c>
      <c r="J10" s="132"/>
    </row>
    <row r="11" spans="1:10" ht="18" customHeight="1">
      <c r="A11" s="7"/>
      <c r="B11" s="249" t="s">
        <v>417</v>
      </c>
      <c r="C11" s="34">
        <v>136854.83</v>
      </c>
      <c r="D11" s="34">
        <v>11386.06</v>
      </c>
      <c r="E11" s="34">
        <v>36623.48</v>
      </c>
      <c r="F11" s="34">
        <v>45027.72</v>
      </c>
      <c r="G11" s="34">
        <v>13940.54</v>
      </c>
      <c r="H11" s="40">
        <v>85062.42</v>
      </c>
      <c r="I11" s="304">
        <v>328895.05</v>
      </c>
      <c r="J11" s="132"/>
    </row>
    <row r="12" spans="1:10" ht="18" customHeight="1">
      <c r="A12" s="7"/>
      <c r="B12" s="249" t="s">
        <v>418</v>
      </c>
      <c r="C12" s="34">
        <v>163846.93</v>
      </c>
      <c r="D12" s="34">
        <v>7352.42</v>
      </c>
      <c r="E12" s="34">
        <v>15006.87</v>
      </c>
      <c r="F12" s="34">
        <v>40057.72</v>
      </c>
      <c r="G12" s="34">
        <v>8618.95</v>
      </c>
      <c r="H12" s="40">
        <v>57510.07</v>
      </c>
      <c r="I12" s="304">
        <v>292392.96</v>
      </c>
      <c r="J12" s="132"/>
    </row>
    <row r="13" spans="1:10" ht="18" customHeight="1">
      <c r="A13" s="7"/>
      <c r="B13" s="249" t="s">
        <v>419</v>
      </c>
      <c r="C13" s="34">
        <v>49856.41</v>
      </c>
      <c r="D13" s="34">
        <v>1809.08</v>
      </c>
      <c r="E13" s="34">
        <v>7543.41</v>
      </c>
      <c r="F13" s="34">
        <v>15555.11</v>
      </c>
      <c r="G13" s="34">
        <v>14260.9</v>
      </c>
      <c r="H13" s="40">
        <v>21846.03</v>
      </c>
      <c r="I13" s="304">
        <v>110870.94</v>
      </c>
      <c r="J13" s="132"/>
    </row>
    <row r="14" spans="1:10" ht="18" customHeight="1">
      <c r="A14" s="7"/>
      <c r="B14" s="249" t="s">
        <v>420</v>
      </c>
      <c r="C14" s="34">
        <v>187996.35</v>
      </c>
      <c r="D14" s="34">
        <v>24763.49</v>
      </c>
      <c r="E14" s="34">
        <v>22437.91</v>
      </c>
      <c r="F14" s="34">
        <v>70438.43</v>
      </c>
      <c r="G14" s="34">
        <v>38883.17</v>
      </c>
      <c r="H14" s="40">
        <v>79204.95</v>
      </c>
      <c r="I14" s="304">
        <v>423724.3</v>
      </c>
      <c r="J14" s="132"/>
    </row>
    <row r="15" spans="1:10" ht="18" customHeight="1">
      <c r="A15" s="7"/>
      <c r="B15" s="249" t="s">
        <v>421</v>
      </c>
      <c r="C15" s="34">
        <v>190463.91</v>
      </c>
      <c r="D15" s="34">
        <v>40678.33</v>
      </c>
      <c r="E15" s="34">
        <v>17283.37</v>
      </c>
      <c r="F15" s="34">
        <v>56279.93</v>
      </c>
      <c r="G15" s="34">
        <v>19848.28</v>
      </c>
      <c r="H15" s="40">
        <v>78955.03</v>
      </c>
      <c r="I15" s="304">
        <v>403508.85</v>
      </c>
      <c r="J15" s="132"/>
    </row>
    <row r="16" spans="1:10" ht="18" customHeight="1">
      <c r="A16" s="7"/>
      <c r="B16" s="249" t="s">
        <v>422</v>
      </c>
      <c r="C16" s="34">
        <v>596327.95</v>
      </c>
      <c r="D16" s="34">
        <v>90559.28</v>
      </c>
      <c r="E16" s="34">
        <v>110057.38</v>
      </c>
      <c r="F16" s="34">
        <v>324907.89</v>
      </c>
      <c r="G16" s="34">
        <v>178086.02</v>
      </c>
      <c r="H16" s="40">
        <v>512741.77</v>
      </c>
      <c r="I16" s="304">
        <v>1812680.29</v>
      </c>
      <c r="J16" s="132"/>
    </row>
    <row r="17" spans="1:10" ht="18" customHeight="1">
      <c r="A17" s="7"/>
      <c r="B17" s="249" t="s">
        <v>423</v>
      </c>
      <c r="C17" s="34">
        <v>59541.27</v>
      </c>
      <c r="D17" s="34">
        <v>29842.29</v>
      </c>
      <c r="E17" s="34">
        <v>6208.66</v>
      </c>
      <c r="F17" s="34">
        <v>22767.89</v>
      </c>
      <c r="G17" s="34">
        <v>12387.61</v>
      </c>
      <c r="H17" s="40">
        <v>48810.78</v>
      </c>
      <c r="I17" s="304">
        <v>179558.5</v>
      </c>
      <c r="J17" s="132"/>
    </row>
    <row r="18" spans="1:10" ht="18" customHeight="1">
      <c r="A18" s="7"/>
      <c r="B18" s="249" t="s">
        <v>424</v>
      </c>
      <c r="C18" s="34">
        <v>224554.04</v>
      </c>
      <c r="D18" s="34">
        <v>19775.11</v>
      </c>
      <c r="E18" s="34">
        <v>23700.13</v>
      </c>
      <c r="F18" s="34">
        <v>64715.56</v>
      </c>
      <c r="G18" s="34">
        <v>26041.68</v>
      </c>
      <c r="H18" s="40">
        <v>75071.64</v>
      </c>
      <c r="I18" s="304">
        <v>433858.16</v>
      </c>
      <c r="J18" s="132"/>
    </row>
    <row r="19" spans="1:10" ht="18" customHeight="1">
      <c r="A19" s="7"/>
      <c r="B19" s="249" t="s">
        <v>425</v>
      </c>
      <c r="C19" s="34">
        <v>117230.85</v>
      </c>
      <c r="D19" s="34">
        <v>16485.03</v>
      </c>
      <c r="E19" s="34">
        <v>90979.86</v>
      </c>
      <c r="F19" s="34">
        <v>279441.02</v>
      </c>
      <c r="G19" s="34">
        <v>70474.03</v>
      </c>
      <c r="H19" s="40">
        <v>441027.44</v>
      </c>
      <c r="I19" s="304">
        <v>1015638.23</v>
      </c>
      <c r="J19" s="132"/>
    </row>
    <row r="20" spans="1:10" ht="18" customHeight="1">
      <c r="A20" s="7"/>
      <c r="B20" s="249" t="s">
        <v>426</v>
      </c>
      <c r="C20" s="34">
        <v>106244.65</v>
      </c>
      <c r="D20" s="34">
        <v>3306.61</v>
      </c>
      <c r="E20" s="34">
        <v>9392.36</v>
      </c>
      <c r="F20" s="34">
        <v>41560.42</v>
      </c>
      <c r="G20" s="34">
        <v>7731.74</v>
      </c>
      <c r="H20" s="40">
        <v>54328.72</v>
      </c>
      <c r="I20" s="304">
        <v>222564.5</v>
      </c>
      <c r="J20" s="132"/>
    </row>
    <row r="21" spans="1:10" ht="18" customHeight="1">
      <c r="A21" s="7"/>
      <c r="B21" s="249" t="s">
        <v>427</v>
      </c>
      <c r="C21" s="34">
        <v>16460.29</v>
      </c>
      <c r="D21" s="34">
        <v>17969.33</v>
      </c>
      <c r="E21" s="34">
        <v>6548.28</v>
      </c>
      <c r="F21" s="34">
        <v>33237.54</v>
      </c>
      <c r="G21" s="34">
        <v>25634.72</v>
      </c>
      <c r="H21" s="40">
        <v>37751.87</v>
      </c>
      <c r="I21" s="304">
        <v>137602.03</v>
      </c>
      <c r="J21" s="132"/>
    </row>
    <row r="22" spans="1:10" ht="18" customHeight="1">
      <c r="A22" s="7"/>
      <c r="B22" s="249" t="s">
        <v>428</v>
      </c>
      <c r="C22" s="34">
        <v>217839.85</v>
      </c>
      <c r="D22" s="34">
        <v>32755.24</v>
      </c>
      <c r="E22" s="34">
        <v>19846.98</v>
      </c>
      <c r="F22" s="34">
        <v>69233.88</v>
      </c>
      <c r="G22" s="34">
        <v>30402.38</v>
      </c>
      <c r="H22" s="40">
        <v>92655.3</v>
      </c>
      <c r="I22" s="304">
        <v>462733.63</v>
      </c>
      <c r="J22" s="132"/>
    </row>
    <row r="23" spans="1:10" ht="18" customHeight="1">
      <c r="A23" s="7"/>
      <c r="B23" s="249" t="s">
        <v>429</v>
      </c>
      <c r="C23" s="34">
        <v>37573.14</v>
      </c>
      <c r="D23" s="34">
        <v>4369.76</v>
      </c>
      <c r="E23" s="34">
        <v>2384.29</v>
      </c>
      <c r="F23" s="34">
        <v>8550.67</v>
      </c>
      <c r="G23" s="34">
        <v>2349.98</v>
      </c>
      <c r="H23" s="40">
        <v>17101.68</v>
      </c>
      <c r="I23" s="304">
        <v>72329.52</v>
      </c>
      <c r="J23" s="132"/>
    </row>
    <row r="24" spans="1:10" ht="18" customHeight="1">
      <c r="A24" s="7"/>
      <c r="B24" s="249" t="s">
        <v>430</v>
      </c>
      <c r="C24" s="34">
        <v>247190.21</v>
      </c>
      <c r="D24" s="34">
        <v>24939.81</v>
      </c>
      <c r="E24" s="34">
        <v>56303.43</v>
      </c>
      <c r="F24" s="34">
        <v>141480.82</v>
      </c>
      <c r="G24" s="34">
        <v>28355.9</v>
      </c>
      <c r="H24" s="40">
        <v>195761.05</v>
      </c>
      <c r="I24" s="304">
        <v>694031.22</v>
      </c>
      <c r="J24" s="132"/>
    </row>
    <row r="25" spans="1:10" ht="18" customHeight="1">
      <c r="A25" s="7"/>
      <c r="B25" s="249" t="s">
        <v>431</v>
      </c>
      <c r="C25" s="34">
        <v>3606.23</v>
      </c>
      <c r="D25" s="34">
        <v>407.6</v>
      </c>
      <c r="E25" s="34">
        <v>774.76</v>
      </c>
      <c r="F25" s="34">
        <v>1126.34</v>
      </c>
      <c r="G25" s="34">
        <v>0</v>
      </c>
      <c r="H25" s="40">
        <v>3720.2</v>
      </c>
      <c r="I25" s="304">
        <v>9635.13</v>
      </c>
      <c r="J25" s="132"/>
    </row>
    <row r="26" spans="1:10" ht="18" customHeight="1" thickBot="1">
      <c r="A26" s="7"/>
      <c r="B26" s="268" t="s">
        <v>400</v>
      </c>
      <c r="C26" s="36">
        <v>7099.2</v>
      </c>
      <c r="D26" s="37">
        <v>313.73</v>
      </c>
      <c r="E26" s="37">
        <v>1473.72</v>
      </c>
      <c r="F26" s="37">
        <v>1022.86</v>
      </c>
      <c r="G26" s="37">
        <v>285.03</v>
      </c>
      <c r="H26" s="41">
        <v>3937.21</v>
      </c>
      <c r="I26" s="305">
        <v>14131.75</v>
      </c>
      <c r="J26" s="132"/>
    </row>
    <row r="27" spans="1:10" ht="27" customHeight="1" thickBot="1" thickTop="1">
      <c r="A27" s="7"/>
      <c r="B27" s="323" t="s">
        <v>1</v>
      </c>
      <c r="C27" s="252">
        <v>3027856.51</v>
      </c>
      <c r="D27" s="252">
        <v>405341.87</v>
      </c>
      <c r="E27" s="252">
        <v>593638.6</v>
      </c>
      <c r="F27" s="252">
        <v>1480412.17</v>
      </c>
      <c r="G27" s="252">
        <v>563522.54</v>
      </c>
      <c r="H27" s="253">
        <v>2255004.7</v>
      </c>
      <c r="I27" s="303">
        <v>8325776.390000001</v>
      </c>
      <c r="J27" s="133"/>
    </row>
    <row r="28" spans="1:10" ht="12" customHeight="1">
      <c r="A28" s="7"/>
      <c r="B28" s="7"/>
      <c r="C28" s="17"/>
      <c r="D28" s="17"/>
      <c r="E28" s="17"/>
      <c r="F28" s="17"/>
      <c r="G28" s="17"/>
      <c r="H28" s="17"/>
      <c r="I28" s="17"/>
      <c r="J28" s="17"/>
    </row>
    <row r="29" spans="1:9" ht="15" customHeight="1">
      <c r="A29" s="7"/>
      <c r="B29" s="5" t="s">
        <v>11</v>
      </c>
      <c r="C29" s="10"/>
      <c r="D29" s="10"/>
      <c r="E29" s="10"/>
      <c r="F29" s="10"/>
      <c r="G29" s="10"/>
      <c r="H29" s="10"/>
      <c r="I29" s="10"/>
    </row>
    <row r="30" spans="1:10" ht="11.25" customHeight="1" thickBot="1">
      <c r="A30" s="7"/>
      <c r="B30" s="3"/>
      <c r="C30" s="3"/>
      <c r="D30" s="3"/>
      <c r="E30" s="3"/>
      <c r="F30" s="22"/>
      <c r="G30" s="24"/>
      <c r="H30" s="24"/>
      <c r="I30" s="20" t="s">
        <v>102</v>
      </c>
      <c r="J30" s="20"/>
    </row>
    <row r="31" spans="1:10" ht="66" customHeight="1" thickBot="1">
      <c r="A31" s="7"/>
      <c r="B31" s="318" t="s">
        <v>8</v>
      </c>
      <c r="C31" s="319" t="s">
        <v>158</v>
      </c>
      <c r="D31" s="325" t="s">
        <v>159</v>
      </c>
      <c r="E31" s="325" t="s">
        <v>160</v>
      </c>
      <c r="F31" s="325" t="s">
        <v>161</v>
      </c>
      <c r="G31" s="325" t="s">
        <v>127</v>
      </c>
      <c r="H31" s="320" t="s">
        <v>162</v>
      </c>
      <c r="I31" s="322" t="s">
        <v>128</v>
      </c>
      <c r="J31" s="118"/>
    </row>
    <row r="32" spans="1:10" ht="18" customHeight="1" thickTop="1">
      <c r="A32" s="7"/>
      <c r="B32" s="248" t="s">
        <v>414</v>
      </c>
      <c r="C32" s="33">
        <v>0.3801754634566288</v>
      </c>
      <c r="D32" s="33">
        <v>0.03750980053371157</v>
      </c>
      <c r="E32" s="33">
        <v>0.1053339514596705</v>
      </c>
      <c r="F32" s="33">
        <v>0.15160870016168054</v>
      </c>
      <c r="G32" s="33">
        <v>0.04090270951795689</v>
      </c>
      <c r="H32" s="43">
        <v>0.2844693748703517</v>
      </c>
      <c r="I32" s="309">
        <v>1</v>
      </c>
      <c r="J32" s="134"/>
    </row>
    <row r="33" spans="1:10" ht="18" customHeight="1">
      <c r="A33" s="7"/>
      <c r="B33" s="249" t="s">
        <v>415</v>
      </c>
      <c r="C33" s="33">
        <v>0.42145395878500663</v>
      </c>
      <c r="D33" s="33">
        <v>0.09510061868778877</v>
      </c>
      <c r="E33" s="33">
        <v>0.07411861588768298</v>
      </c>
      <c r="F33" s="33">
        <v>0.13614878882010897</v>
      </c>
      <c r="G33" s="33">
        <v>0.07798322439587134</v>
      </c>
      <c r="H33" s="44">
        <v>0.1951947934235413</v>
      </c>
      <c r="I33" s="309">
        <v>1</v>
      </c>
      <c r="J33" s="134"/>
    </row>
    <row r="34" spans="1:10" ht="18" customHeight="1">
      <c r="A34" s="7"/>
      <c r="B34" s="249" t="s">
        <v>416</v>
      </c>
      <c r="C34" s="33">
        <v>0.3980300932466063</v>
      </c>
      <c r="D34" s="33">
        <v>0.02508900079244786</v>
      </c>
      <c r="E34" s="33">
        <v>0.07695186464595062</v>
      </c>
      <c r="F34" s="33">
        <v>0.21597846498218162</v>
      </c>
      <c r="G34" s="33">
        <v>0.07793416438896442</v>
      </c>
      <c r="H34" s="44">
        <v>0.20601641194384906</v>
      </c>
      <c r="I34" s="309">
        <v>1</v>
      </c>
      <c r="J34" s="134"/>
    </row>
    <row r="35" spans="1:10" ht="18" customHeight="1">
      <c r="A35" s="7"/>
      <c r="B35" s="249" t="s">
        <v>417</v>
      </c>
      <c r="C35" s="33">
        <v>0.416104863846385</v>
      </c>
      <c r="D35" s="33">
        <v>0.034619128503150166</v>
      </c>
      <c r="E35" s="33">
        <v>0.11135308968620843</v>
      </c>
      <c r="F35" s="33">
        <v>0.13690604343239585</v>
      </c>
      <c r="G35" s="33">
        <v>0.04238598300582511</v>
      </c>
      <c r="H35" s="44">
        <v>0.2586308915260354</v>
      </c>
      <c r="I35" s="309">
        <v>1</v>
      </c>
      <c r="J35" s="134"/>
    </row>
    <row r="36" spans="1:10" ht="18" customHeight="1">
      <c r="A36" s="7"/>
      <c r="B36" s="249" t="s">
        <v>418</v>
      </c>
      <c r="C36" s="33">
        <v>0.5603655094842228</v>
      </c>
      <c r="D36" s="33">
        <v>0.025145680662078868</v>
      </c>
      <c r="E36" s="33">
        <v>0.05132432053083631</v>
      </c>
      <c r="F36" s="33">
        <v>0.1369996049152483</v>
      </c>
      <c r="G36" s="33">
        <v>0.029477282900381735</v>
      </c>
      <c r="H36" s="44">
        <v>0.1966876015072319</v>
      </c>
      <c r="I36" s="309">
        <v>1</v>
      </c>
      <c r="J36" s="134"/>
    </row>
    <row r="37" spans="1:10" ht="18" customHeight="1">
      <c r="A37" s="7"/>
      <c r="B37" s="249" t="s">
        <v>419</v>
      </c>
      <c r="C37" s="33">
        <v>0.44967969063850277</v>
      </c>
      <c r="D37" s="33">
        <v>0.0163169898261889</v>
      </c>
      <c r="E37" s="33">
        <v>0.06803775633182148</v>
      </c>
      <c r="F37" s="33">
        <v>0.14029925244613242</v>
      </c>
      <c r="G37" s="33">
        <v>0.12862613052617755</v>
      </c>
      <c r="H37" s="44">
        <v>0.1970401802311769</v>
      </c>
      <c r="I37" s="309">
        <v>1</v>
      </c>
      <c r="J37" s="134"/>
    </row>
    <row r="38" spans="1:10" ht="18" customHeight="1">
      <c r="A38" s="7"/>
      <c r="B38" s="249" t="s">
        <v>420</v>
      </c>
      <c r="C38" s="33">
        <v>0.44367611203794544</v>
      </c>
      <c r="D38" s="33">
        <v>0.058442458929072516</v>
      </c>
      <c r="E38" s="33">
        <v>0.05295403166634531</v>
      </c>
      <c r="F38" s="33">
        <v>0.16623646555083105</v>
      </c>
      <c r="G38" s="33">
        <v>0.0917652586835355</v>
      </c>
      <c r="H38" s="44">
        <v>0.18692567313227024</v>
      </c>
      <c r="I38" s="309">
        <v>1</v>
      </c>
      <c r="J38" s="134"/>
    </row>
    <row r="39" spans="1:10" ht="18" customHeight="1">
      <c r="A39" s="7"/>
      <c r="B39" s="249" t="s">
        <v>421</v>
      </c>
      <c r="C39" s="33">
        <v>0.4720191638919444</v>
      </c>
      <c r="D39" s="33">
        <v>0.10081149397342835</v>
      </c>
      <c r="E39" s="33">
        <v>0.04283269127802278</v>
      </c>
      <c r="F39" s="33">
        <v>0.1394763212752335</v>
      </c>
      <c r="G39" s="33">
        <v>0.049189206135131856</v>
      </c>
      <c r="H39" s="44">
        <v>0.19567112344623924</v>
      </c>
      <c r="I39" s="309">
        <v>1</v>
      </c>
      <c r="J39" s="134"/>
    </row>
    <row r="40" spans="1:10" ht="18" customHeight="1">
      <c r="A40" s="7"/>
      <c r="B40" s="249" t="s">
        <v>422</v>
      </c>
      <c r="C40" s="33">
        <v>0.32897580080158534</v>
      </c>
      <c r="D40" s="33">
        <v>0.049958771273449436</v>
      </c>
      <c r="E40" s="33">
        <v>0.06071527373423363</v>
      </c>
      <c r="F40" s="33">
        <v>0.17924169628390454</v>
      </c>
      <c r="G40" s="33">
        <v>0.09824458343947678</v>
      </c>
      <c r="H40" s="44">
        <v>0.28286387446735023</v>
      </c>
      <c r="I40" s="309">
        <v>1</v>
      </c>
      <c r="J40" s="134"/>
    </row>
    <row r="41" spans="1:10" ht="18" customHeight="1">
      <c r="A41" s="7"/>
      <c r="B41" s="249" t="s">
        <v>423</v>
      </c>
      <c r="C41" s="33">
        <v>0.3315981699557526</v>
      </c>
      <c r="D41" s="33">
        <v>0.16619814712196862</v>
      </c>
      <c r="E41" s="33">
        <v>0.03457736615086448</v>
      </c>
      <c r="F41" s="33">
        <v>0.12679928825424583</v>
      </c>
      <c r="G41" s="33">
        <v>0.06898927090613922</v>
      </c>
      <c r="H41" s="44">
        <v>0.27183775761102924</v>
      </c>
      <c r="I41" s="309">
        <v>1</v>
      </c>
      <c r="J41" s="134"/>
    </row>
    <row r="42" spans="1:10" ht="18" customHeight="1">
      <c r="A42" s="7"/>
      <c r="B42" s="249" t="s">
        <v>424</v>
      </c>
      <c r="C42" s="33">
        <v>0.517574776051233</v>
      </c>
      <c r="D42" s="33">
        <v>0.04557966594428004</v>
      </c>
      <c r="E42" s="33">
        <v>0.05462644750072236</v>
      </c>
      <c r="F42" s="33">
        <v>0.14916294302266897</v>
      </c>
      <c r="G42" s="33">
        <v>0.06002348786064091</v>
      </c>
      <c r="H42" s="44">
        <v>0.17303267962045465</v>
      </c>
      <c r="I42" s="309">
        <v>1</v>
      </c>
      <c r="J42" s="134"/>
    </row>
    <row r="43" spans="1:10" ht="18" customHeight="1">
      <c r="A43" s="7"/>
      <c r="B43" s="249" t="s">
        <v>425</v>
      </c>
      <c r="C43" s="33">
        <v>0.11542579487186103</v>
      </c>
      <c r="D43" s="33">
        <v>0.016231202718708215</v>
      </c>
      <c r="E43" s="33">
        <v>0.08957900294871729</v>
      </c>
      <c r="F43" s="33">
        <v>0.2751383433055686</v>
      </c>
      <c r="G43" s="33">
        <v>0.06938891026187544</v>
      </c>
      <c r="H43" s="44">
        <v>0.43423674589326944</v>
      </c>
      <c r="I43" s="309">
        <v>1</v>
      </c>
      <c r="J43" s="134"/>
    </row>
    <row r="44" spans="1:10" ht="18" customHeight="1">
      <c r="A44" s="7"/>
      <c r="B44" s="249" t="s">
        <v>426</v>
      </c>
      <c r="C44" s="33">
        <v>0.4773656625382754</v>
      </c>
      <c r="D44" s="33">
        <v>0.014856861718737714</v>
      </c>
      <c r="E44" s="33">
        <v>0.042200620494283685</v>
      </c>
      <c r="F44" s="33">
        <v>0.1867342725367253</v>
      </c>
      <c r="G44" s="33">
        <v>0.034739322758121804</v>
      </c>
      <c r="H44" s="44">
        <v>0.2441032599538562</v>
      </c>
      <c r="I44" s="309">
        <v>1</v>
      </c>
      <c r="J44" s="134"/>
    </row>
    <row r="45" spans="1:10" ht="18" customHeight="1">
      <c r="A45" s="7"/>
      <c r="B45" s="249" t="s">
        <v>427</v>
      </c>
      <c r="C45" s="33">
        <v>0.11962243580272763</v>
      </c>
      <c r="D45" s="33">
        <v>0.13058913447715853</v>
      </c>
      <c r="E45" s="33">
        <v>0.047588542116711506</v>
      </c>
      <c r="F45" s="33">
        <v>0.24154832599489995</v>
      </c>
      <c r="G45" s="33">
        <v>0.18629608880043413</v>
      </c>
      <c r="H45" s="44">
        <v>0.27435547280806827</v>
      </c>
      <c r="I45" s="309">
        <v>1</v>
      </c>
      <c r="J45" s="134"/>
    </row>
    <row r="46" spans="1:10" ht="18" customHeight="1">
      <c r="A46" s="7"/>
      <c r="B46" s="249" t="s">
        <v>428</v>
      </c>
      <c r="C46" s="33">
        <v>0.470767274900681</v>
      </c>
      <c r="D46" s="33">
        <v>0.07078638308609643</v>
      </c>
      <c r="E46" s="33">
        <v>0.04289072311428931</v>
      </c>
      <c r="F46" s="33">
        <v>0.1496192960948181</v>
      </c>
      <c r="G46" s="33">
        <v>0.0657016867349797</v>
      </c>
      <c r="H46" s="44">
        <v>0.20023463606913547</v>
      </c>
      <c r="I46" s="309">
        <v>1</v>
      </c>
      <c r="J46" s="134"/>
    </row>
    <row r="47" spans="1:10" ht="18" customHeight="1">
      <c r="A47" s="7"/>
      <c r="B47" s="249" t="s">
        <v>429</v>
      </c>
      <c r="C47" s="33">
        <v>0.519471717771665</v>
      </c>
      <c r="D47" s="33">
        <v>0.06041461356303761</v>
      </c>
      <c r="E47" s="33">
        <v>0.03296427240219484</v>
      </c>
      <c r="F47" s="33">
        <v>0.11821825998568772</v>
      </c>
      <c r="G47" s="33">
        <v>0.032489915597393705</v>
      </c>
      <c r="H47" s="44">
        <v>0.2364412206800211</v>
      </c>
      <c r="I47" s="309">
        <v>1</v>
      </c>
      <c r="J47" s="134"/>
    </row>
    <row r="48" spans="1:10" ht="18" customHeight="1">
      <c r="A48" s="7"/>
      <c r="B48" s="249" t="s">
        <v>430</v>
      </c>
      <c r="C48" s="33">
        <v>0.35616583645905725</v>
      </c>
      <c r="D48" s="33">
        <v>0.03593470910429649</v>
      </c>
      <c r="E48" s="33">
        <v>0.08112521220587167</v>
      </c>
      <c r="F48" s="33">
        <v>0.20385368254759492</v>
      </c>
      <c r="G48" s="33">
        <v>0.040856807565515574</v>
      </c>
      <c r="H48" s="44">
        <v>0.282063752117664</v>
      </c>
      <c r="I48" s="309">
        <v>1</v>
      </c>
      <c r="J48" s="134"/>
    </row>
    <row r="49" spans="1:10" ht="18" customHeight="1">
      <c r="A49" s="7"/>
      <c r="B49" s="249" t="s">
        <v>431</v>
      </c>
      <c r="C49" s="33">
        <v>0.3742793299104423</v>
      </c>
      <c r="D49" s="33">
        <v>0.04230352885742072</v>
      </c>
      <c r="E49" s="33">
        <v>0.08040991662800606</v>
      </c>
      <c r="F49" s="33">
        <v>0.116899304939321</v>
      </c>
      <c r="G49" s="33">
        <v>0</v>
      </c>
      <c r="H49" s="44">
        <v>0.38610791966480984</v>
      </c>
      <c r="I49" s="309">
        <v>1</v>
      </c>
      <c r="J49" s="134"/>
    </row>
    <row r="50" spans="1:10" ht="18" customHeight="1" thickBot="1">
      <c r="A50" s="7"/>
      <c r="B50" s="268" t="s">
        <v>400</v>
      </c>
      <c r="C50" s="42">
        <v>0.5023581651246307</v>
      </c>
      <c r="D50" s="103">
        <v>0.022200364427618663</v>
      </c>
      <c r="E50" s="103">
        <v>0.1042843243051993</v>
      </c>
      <c r="F50" s="103">
        <v>0.07238027845100571</v>
      </c>
      <c r="G50" s="103">
        <v>0.02016947653333805</v>
      </c>
      <c r="H50" s="45">
        <v>0.27860739115820754</v>
      </c>
      <c r="I50" s="310">
        <v>1</v>
      </c>
      <c r="J50" s="134"/>
    </row>
    <row r="51" spans="1:10" ht="27" customHeight="1" thickBot="1" thickTop="1">
      <c r="A51" s="7"/>
      <c r="B51" s="323" t="s">
        <v>1</v>
      </c>
      <c r="C51" s="306">
        <v>0.36367257156182164</v>
      </c>
      <c r="D51" s="306">
        <v>0.04868517373188784</v>
      </c>
      <c r="E51" s="306">
        <v>0.071301290377317</v>
      </c>
      <c r="F51" s="306">
        <v>0.17781070505065535</v>
      </c>
      <c r="G51" s="306">
        <v>0.06768408297355195</v>
      </c>
      <c r="H51" s="307">
        <v>0.27084617630476615</v>
      </c>
      <c r="I51" s="308">
        <v>1</v>
      </c>
      <c r="J51" s="135"/>
    </row>
  </sheetData>
  <sheetProtection/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">
    <tabColor rgb="FF66FFFF"/>
  </sheetPr>
  <dimension ref="A1:N53"/>
  <sheetViews>
    <sheetView showGridLines="0" zoomScale="90" zoomScaleNormal="90" zoomScalePageLayoutView="0" workbookViewId="0" topLeftCell="A1">
      <selection activeCell="H1" sqref="H1"/>
    </sheetView>
  </sheetViews>
  <sheetFormatPr defaultColWidth="9.140625" defaultRowHeight="12.75"/>
  <cols>
    <col min="1" max="1" width="1.7109375" style="437" customWidth="1"/>
    <col min="2" max="2" width="22.28125" style="437" customWidth="1"/>
    <col min="3" max="3" width="13.8515625" style="437" bestFit="1" customWidth="1"/>
    <col min="4" max="4" width="15.00390625" style="437" customWidth="1"/>
    <col min="5" max="5" width="15.140625" style="437" customWidth="1"/>
    <col min="6" max="6" width="14.00390625" style="437" customWidth="1"/>
    <col min="7" max="7" width="14.28125" style="438" customWidth="1"/>
    <col min="8" max="8" width="13.140625" style="437" customWidth="1"/>
    <col min="9" max="9" width="17.140625" style="437" customWidth="1"/>
    <col min="10" max="10" width="20.421875" style="437" customWidth="1"/>
    <col min="11" max="11" width="19.7109375" style="437" customWidth="1"/>
    <col min="12" max="12" width="22.7109375" style="437" customWidth="1"/>
    <col min="13" max="13" width="18.7109375" style="437" customWidth="1"/>
    <col min="14" max="16384" width="9.140625" style="437" customWidth="1"/>
  </cols>
  <sheetData>
    <row r="1" spans="1:9" ht="19.5" thickBot="1" thickTop="1">
      <c r="A1" s="435"/>
      <c r="B1" s="436" t="s">
        <v>382</v>
      </c>
      <c r="H1" s="547" t="s">
        <v>180</v>
      </c>
      <c r="I1" s="548"/>
    </row>
    <row r="2" spans="1:2" ht="9.75" customHeight="1" thickTop="1">
      <c r="A2" s="435"/>
      <c r="B2" s="436"/>
    </row>
    <row r="3" spans="1:7" ht="18" customHeight="1">
      <c r="A3" s="435"/>
      <c r="B3" s="573" t="s">
        <v>383</v>
      </c>
      <c r="C3" s="506"/>
      <c r="D3" s="506"/>
      <c r="E3" s="506"/>
      <c r="F3" s="506"/>
      <c r="G3" s="506"/>
    </row>
    <row r="4" spans="1:2" ht="6" customHeight="1">
      <c r="A4" s="435"/>
      <c r="B4" s="439"/>
    </row>
    <row r="5" spans="1:2" ht="15" customHeight="1">
      <c r="A5" s="435"/>
      <c r="B5" s="440" t="s">
        <v>121</v>
      </c>
    </row>
    <row r="6" spans="1:13" ht="11.25" customHeight="1" thickBot="1">
      <c r="A6" s="435"/>
      <c r="G6" s="463"/>
      <c r="L6" s="441"/>
      <c r="M6" s="441" t="s">
        <v>88</v>
      </c>
    </row>
    <row r="7" spans="1:13" ht="76.5" thickBot="1">
      <c r="A7" s="435"/>
      <c r="B7" s="442" t="s">
        <v>2</v>
      </c>
      <c r="C7" s="470" t="s">
        <v>364</v>
      </c>
      <c r="D7" s="443" t="s">
        <v>365</v>
      </c>
      <c r="E7" s="444" t="s">
        <v>384</v>
      </c>
      <c r="F7" s="464" t="s">
        <v>387</v>
      </c>
      <c r="G7" s="471" t="s">
        <v>391</v>
      </c>
      <c r="H7" s="472" t="s">
        <v>388</v>
      </c>
      <c r="I7" s="445" t="s">
        <v>389</v>
      </c>
      <c r="J7" s="446" t="s">
        <v>390</v>
      </c>
      <c r="K7" s="472" t="s">
        <v>392</v>
      </c>
      <c r="L7" s="464" t="s">
        <v>393</v>
      </c>
      <c r="M7" s="446" t="s">
        <v>394</v>
      </c>
    </row>
    <row r="8" spans="1:14" ht="25.5" customHeight="1" thickTop="1">
      <c r="A8" s="435"/>
      <c r="B8" s="447" t="s">
        <v>89</v>
      </c>
      <c r="C8" s="473">
        <v>23563471.52</v>
      </c>
      <c r="D8" s="448">
        <v>23633072.85</v>
      </c>
      <c r="E8" s="449">
        <v>10375258.799999999</v>
      </c>
      <c r="F8" s="465">
        <v>-514054.7</v>
      </c>
      <c r="G8" s="462">
        <v>36307230.870000005</v>
      </c>
      <c r="H8" s="448">
        <v>12415081.09</v>
      </c>
      <c r="I8" s="465">
        <v>7657479.91</v>
      </c>
      <c r="J8" s="462">
        <v>16234669.87</v>
      </c>
      <c r="K8" s="448">
        <v>1416168.34</v>
      </c>
      <c r="L8" s="465">
        <v>153872.8</v>
      </c>
      <c r="M8" s="462">
        <v>14664628.75</v>
      </c>
      <c r="N8" s="466"/>
    </row>
    <row r="9" spans="1:13" ht="15.75" customHeight="1">
      <c r="A9" s="435"/>
      <c r="B9" s="452" t="s">
        <v>90</v>
      </c>
      <c r="C9" s="473">
        <v>5582123.83</v>
      </c>
      <c r="D9" s="448">
        <v>2982862.26</v>
      </c>
      <c r="E9" s="450">
        <v>3642534.5</v>
      </c>
      <c r="F9" s="467">
        <v>-259722.1</v>
      </c>
      <c r="G9" s="462">
        <v>4662729.49</v>
      </c>
      <c r="H9" s="448">
        <v>213275.81</v>
      </c>
      <c r="I9" s="467">
        <v>440300.88</v>
      </c>
      <c r="J9" s="462">
        <v>4009152.8</v>
      </c>
      <c r="K9" s="448">
        <v>50129.13</v>
      </c>
      <c r="L9" s="467">
        <v>14347.43</v>
      </c>
      <c r="M9" s="462">
        <v>3944676.25</v>
      </c>
    </row>
    <row r="10" spans="1:13" ht="15.75" customHeight="1">
      <c r="A10" s="435"/>
      <c r="B10" s="452" t="s">
        <v>91</v>
      </c>
      <c r="C10" s="473">
        <v>1556756.99</v>
      </c>
      <c r="D10" s="448">
        <v>2434428.22</v>
      </c>
      <c r="E10" s="450">
        <v>1380931.53</v>
      </c>
      <c r="F10" s="467">
        <v>234148.72</v>
      </c>
      <c r="G10" s="462">
        <v>2844402.4</v>
      </c>
      <c r="H10" s="448">
        <v>1621415.02</v>
      </c>
      <c r="I10" s="467">
        <v>235883.93</v>
      </c>
      <c r="J10" s="462">
        <v>987103.45</v>
      </c>
      <c r="K10" s="448">
        <v>1099.25</v>
      </c>
      <c r="L10" s="467">
        <v>1192.56</v>
      </c>
      <c r="M10" s="462">
        <v>984811.64</v>
      </c>
    </row>
    <row r="11" spans="1:13" ht="15.75" customHeight="1">
      <c r="A11" s="435"/>
      <c r="B11" s="452" t="s">
        <v>99</v>
      </c>
      <c r="C11" s="473">
        <v>309432.48</v>
      </c>
      <c r="D11" s="448">
        <v>150154.75</v>
      </c>
      <c r="E11" s="450">
        <v>116997.29</v>
      </c>
      <c r="F11" s="467">
        <v>-1689.48</v>
      </c>
      <c r="G11" s="462">
        <v>340900.46</v>
      </c>
      <c r="H11" s="448">
        <v>53900.84</v>
      </c>
      <c r="I11" s="467">
        <v>117246.4</v>
      </c>
      <c r="J11" s="462">
        <v>169753.22</v>
      </c>
      <c r="K11" s="448">
        <v>10304.89</v>
      </c>
      <c r="L11" s="467">
        <v>320.49</v>
      </c>
      <c r="M11" s="462">
        <v>159127.83</v>
      </c>
    </row>
    <row r="12" spans="1:13" ht="15.75" customHeight="1" thickBot="1">
      <c r="A12" s="435"/>
      <c r="B12" s="453" t="s">
        <v>100</v>
      </c>
      <c r="C12" s="474">
        <v>1576094.52</v>
      </c>
      <c r="D12" s="454">
        <v>362442.16</v>
      </c>
      <c r="E12" s="455">
        <v>464311.41</v>
      </c>
      <c r="F12" s="468">
        <v>-70709.88</v>
      </c>
      <c r="G12" s="475">
        <v>1403515.39</v>
      </c>
      <c r="H12" s="454">
        <v>106200.23</v>
      </c>
      <c r="I12" s="468">
        <v>394159.73</v>
      </c>
      <c r="J12" s="475">
        <v>903155.43</v>
      </c>
      <c r="K12" s="454">
        <v>37197.94</v>
      </c>
      <c r="L12" s="468">
        <v>189.57</v>
      </c>
      <c r="M12" s="475">
        <v>865767.91</v>
      </c>
    </row>
    <row r="13" spans="1:13" ht="24.75" customHeight="1" thickBot="1" thickTop="1">
      <c r="A13" s="435"/>
      <c r="B13" s="457" t="s">
        <v>92</v>
      </c>
      <c r="C13" s="476">
        <v>32587879.34</v>
      </c>
      <c r="D13" s="458">
        <v>29562960.24</v>
      </c>
      <c r="E13" s="459">
        <v>15980033.529999997</v>
      </c>
      <c r="F13" s="469">
        <v>-612027.44</v>
      </c>
      <c r="G13" s="477">
        <v>45558778.61000001</v>
      </c>
      <c r="H13" s="458">
        <v>14409872.99</v>
      </c>
      <c r="I13" s="469">
        <v>8845070.85</v>
      </c>
      <c r="J13" s="477">
        <v>22303834.77</v>
      </c>
      <c r="K13" s="458">
        <v>1514899.55</v>
      </c>
      <c r="L13" s="469">
        <v>169922.85</v>
      </c>
      <c r="M13" s="477">
        <v>20619012.38</v>
      </c>
    </row>
    <row r="14" spans="1:2" ht="16.5" customHeight="1">
      <c r="A14" s="435"/>
      <c r="B14" s="436"/>
    </row>
    <row r="15" spans="1:7" ht="18" customHeight="1">
      <c r="A15" s="435"/>
      <c r="B15" s="573" t="s">
        <v>385</v>
      </c>
      <c r="C15" s="506"/>
      <c r="D15" s="506"/>
      <c r="E15" s="506"/>
      <c r="F15" s="506"/>
      <c r="G15" s="506"/>
    </row>
    <row r="16" spans="1:2" ht="6" customHeight="1">
      <c r="A16" s="435"/>
      <c r="B16" s="439"/>
    </row>
    <row r="17" spans="1:2" ht="15" customHeight="1">
      <c r="A17" s="435"/>
      <c r="B17" s="440" t="s">
        <v>121</v>
      </c>
    </row>
    <row r="18" spans="1:13" ht="11.25" customHeight="1" thickBot="1">
      <c r="A18" s="435"/>
      <c r="B18" s="439"/>
      <c r="C18" s="439"/>
      <c r="D18" s="439"/>
      <c r="G18" s="463"/>
      <c r="H18" s="441"/>
      <c r="I18" s="441"/>
      <c r="J18" s="463"/>
      <c r="L18" s="441"/>
      <c r="M18" s="441" t="s">
        <v>88</v>
      </c>
    </row>
    <row r="19" spans="1:13" ht="76.5" thickBot="1">
      <c r="A19" s="435"/>
      <c r="B19" s="442" t="s">
        <v>0</v>
      </c>
      <c r="C19" s="470" t="s">
        <v>364</v>
      </c>
      <c r="D19" s="444" t="s">
        <v>365</v>
      </c>
      <c r="E19" s="464" t="s">
        <v>384</v>
      </c>
      <c r="F19" s="464" t="s">
        <v>387</v>
      </c>
      <c r="G19" s="471" t="s">
        <v>391</v>
      </c>
      <c r="H19" s="472" t="s">
        <v>388</v>
      </c>
      <c r="I19" s="445" t="s">
        <v>389</v>
      </c>
      <c r="J19" s="446" t="s">
        <v>390</v>
      </c>
      <c r="K19" s="472" t="s">
        <v>392</v>
      </c>
      <c r="L19" s="464" t="s">
        <v>393</v>
      </c>
      <c r="M19" s="446" t="s">
        <v>394</v>
      </c>
    </row>
    <row r="20" spans="1:13" ht="15.75" customHeight="1" thickTop="1">
      <c r="A20" s="435"/>
      <c r="B20" s="461" t="s">
        <v>81</v>
      </c>
      <c r="C20" s="473">
        <v>1626411.43</v>
      </c>
      <c r="D20" s="450">
        <v>3142359.25</v>
      </c>
      <c r="E20" s="478">
        <v>1882144.49</v>
      </c>
      <c r="F20" s="465">
        <v>-51120.63</v>
      </c>
      <c r="G20" s="462">
        <v>2835505.56</v>
      </c>
      <c r="H20" s="448">
        <v>1670962.61</v>
      </c>
      <c r="I20" s="465">
        <v>96558.54</v>
      </c>
      <c r="J20" s="462">
        <v>1067984.41</v>
      </c>
      <c r="K20" s="448">
        <v>40180.05</v>
      </c>
      <c r="L20" s="465">
        <v>4531.79</v>
      </c>
      <c r="M20" s="462">
        <v>1023272.5699999998</v>
      </c>
    </row>
    <row r="21" spans="1:13" ht="15.75" customHeight="1">
      <c r="A21" s="435"/>
      <c r="B21" s="452" t="s">
        <v>82</v>
      </c>
      <c r="C21" s="473">
        <v>771189.48</v>
      </c>
      <c r="D21" s="450">
        <v>1589682.59</v>
      </c>
      <c r="E21" s="478">
        <v>744055.8</v>
      </c>
      <c r="F21" s="467">
        <v>-180273</v>
      </c>
      <c r="G21" s="462">
        <v>1436543.27</v>
      </c>
      <c r="H21" s="448">
        <v>659072.03</v>
      </c>
      <c r="I21" s="467">
        <v>524561.77</v>
      </c>
      <c r="J21" s="462">
        <v>252909.47</v>
      </c>
      <c r="K21" s="448">
        <v>27766.01</v>
      </c>
      <c r="L21" s="467">
        <v>3926.29</v>
      </c>
      <c r="M21" s="462">
        <v>221217.16999999998</v>
      </c>
    </row>
    <row r="22" spans="1:13" ht="15.75" customHeight="1">
      <c r="A22" s="435"/>
      <c r="B22" s="452" t="s">
        <v>83</v>
      </c>
      <c r="C22" s="473">
        <v>4086693.81</v>
      </c>
      <c r="D22" s="450">
        <v>5192158.02</v>
      </c>
      <c r="E22" s="478">
        <v>2408510.76</v>
      </c>
      <c r="F22" s="467">
        <v>-126379.91</v>
      </c>
      <c r="G22" s="462">
        <v>6743961.16</v>
      </c>
      <c r="H22" s="448">
        <v>2948820.01</v>
      </c>
      <c r="I22" s="467">
        <v>1483298.08</v>
      </c>
      <c r="J22" s="462">
        <v>2311843.07</v>
      </c>
      <c r="K22" s="448">
        <v>610599.63</v>
      </c>
      <c r="L22" s="467">
        <v>49481.08</v>
      </c>
      <c r="M22" s="462">
        <v>1651762.3599999999</v>
      </c>
    </row>
    <row r="23" spans="1:13" ht="15.75" customHeight="1">
      <c r="A23" s="435"/>
      <c r="B23" s="452" t="s">
        <v>84</v>
      </c>
      <c r="C23" s="473">
        <v>3602087.85</v>
      </c>
      <c r="D23" s="450">
        <v>3405174.62</v>
      </c>
      <c r="E23" s="478">
        <v>1307409.41</v>
      </c>
      <c r="F23" s="467">
        <v>-87283.23</v>
      </c>
      <c r="G23" s="462">
        <v>5612569.83</v>
      </c>
      <c r="H23" s="448">
        <v>1864762.42</v>
      </c>
      <c r="I23" s="467">
        <v>1210807.41</v>
      </c>
      <c r="J23" s="462">
        <v>2537000</v>
      </c>
      <c r="K23" s="448">
        <v>241538.29</v>
      </c>
      <c r="L23" s="467">
        <v>35052.23</v>
      </c>
      <c r="M23" s="462">
        <v>2260409.48</v>
      </c>
    </row>
    <row r="24" spans="1:13" ht="15.75" customHeight="1">
      <c r="A24" s="435"/>
      <c r="B24" s="452" t="s">
        <v>85</v>
      </c>
      <c r="C24" s="473">
        <v>4105107.73</v>
      </c>
      <c r="D24" s="450">
        <v>3849610.69</v>
      </c>
      <c r="E24" s="478">
        <v>1366295.84</v>
      </c>
      <c r="F24" s="467">
        <v>-79638.16</v>
      </c>
      <c r="G24" s="462">
        <v>6508784.42</v>
      </c>
      <c r="H24" s="448">
        <v>2195402.94</v>
      </c>
      <c r="I24" s="467">
        <v>2518598.92</v>
      </c>
      <c r="J24" s="462">
        <v>1794782.56</v>
      </c>
      <c r="K24" s="448">
        <v>183581.35</v>
      </c>
      <c r="L24" s="467">
        <v>26391.66</v>
      </c>
      <c r="M24" s="462">
        <v>1584809.55</v>
      </c>
    </row>
    <row r="25" spans="1:13" ht="15.75" customHeight="1">
      <c r="A25" s="435"/>
      <c r="B25" s="452" t="s">
        <v>86</v>
      </c>
      <c r="C25" s="473">
        <v>4769665.59</v>
      </c>
      <c r="D25" s="450">
        <v>3966473.95</v>
      </c>
      <c r="E25" s="478">
        <v>1497750.33</v>
      </c>
      <c r="F25" s="467">
        <v>-55072.62</v>
      </c>
      <c r="G25" s="462">
        <v>7183316.589999999</v>
      </c>
      <c r="H25" s="448">
        <v>2059979.06</v>
      </c>
      <c r="I25" s="467">
        <v>1063393.75</v>
      </c>
      <c r="J25" s="462">
        <v>4059943.78</v>
      </c>
      <c r="K25" s="448">
        <v>193776.02</v>
      </c>
      <c r="L25" s="467">
        <v>21490.36</v>
      </c>
      <c r="M25" s="462">
        <v>3844677.4</v>
      </c>
    </row>
    <row r="26" spans="1:13" ht="15.75" customHeight="1" thickBot="1">
      <c r="A26" s="435"/>
      <c r="B26" s="453" t="s">
        <v>87</v>
      </c>
      <c r="C26" s="474">
        <v>4602315.63</v>
      </c>
      <c r="D26" s="455">
        <v>2487613.73</v>
      </c>
      <c r="E26" s="479">
        <v>1169092.17</v>
      </c>
      <c r="F26" s="468">
        <v>65712.85</v>
      </c>
      <c r="G26" s="475">
        <v>5986550.039999999</v>
      </c>
      <c r="H26" s="454">
        <v>1016082.02</v>
      </c>
      <c r="I26" s="468">
        <v>760261.44</v>
      </c>
      <c r="J26" s="475">
        <v>4210206.58</v>
      </c>
      <c r="K26" s="454">
        <v>118726.99</v>
      </c>
      <c r="L26" s="468">
        <v>12999.39</v>
      </c>
      <c r="M26" s="475">
        <v>4078480.1999999997</v>
      </c>
    </row>
    <row r="27" spans="1:13" ht="24.75" customHeight="1" thickBot="1" thickTop="1">
      <c r="A27" s="435"/>
      <c r="B27" s="457" t="s">
        <v>1</v>
      </c>
      <c r="C27" s="476">
        <v>23563471.52</v>
      </c>
      <c r="D27" s="459">
        <v>23633072.85</v>
      </c>
      <c r="E27" s="480">
        <v>10375258.799999999</v>
      </c>
      <c r="F27" s="469">
        <v>-514054.7</v>
      </c>
      <c r="G27" s="477">
        <v>36307230.870000005</v>
      </c>
      <c r="H27" s="458">
        <v>12415081.09</v>
      </c>
      <c r="I27" s="469">
        <v>7657479.91</v>
      </c>
      <c r="J27" s="477">
        <v>16234669.87</v>
      </c>
      <c r="K27" s="458">
        <v>1416168.34</v>
      </c>
      <c r="L27" s="469">
        <v>153872.8</v>
      </c>
      <c r="M27" s="477">
        <v>14664628.729999999</v>
      </c>
    </row>
    <row r="28" ht="16.5" customHeight="1"/>
    <row r="29" spans="1:7" ht="18" customHeight="1">
      <c r="A29" s="435"/>
      <c r="B29" s="573" t="s">
        <v>386</v>
      </c>
      <c r="C29" s="506"/>
      <c r="D29" s="506"/>
      <c r="E29" s="506"/>
      <c r="F29" s="506"/>
      <c r="G29" s="506"/>
    </row>
    <row r="30" spans="1:2" ht="6" customHeight="1">
      <c r="A30" s="435"/>
      <c r="B30" s="439"/>
    </row>
    <row r="31" spans="1:9" ht="15" customHeight="1">
      <c r="A31" s="435"/>
      <c r="B31" s="440" t="s">
        <v>121</v>
      </c>
      <c r="G31" s="653"/>
      <c r="H31" s="466"/>
      <c r="I31" s="466"/>
    </row>
    <row r="32" spans="8:13" ht="11.25" customHeight="1" thickBot="1">
      <c r="H32" s="441"/>
      <c r="I32" s="441"/>
      <c r="J32" s="438"/>
      <c r="L32" s="441"/>
      <c r="M32" s="441" t="s">
        <v>88</v>
      </c>
    </row>
    <row r="33" spans="2:13" ht="76.5" thickBot="1">
      <c r="B33" s="442" t="s">
        <v>7</v>
      </c>
      <c r="C33" s="470" t="s">
        <v>364</v>
      </c>
      <c r="D33" s="444" t="s">
        <v>365</v>
      </c>
      <c r="E33" s="464" t="s">
        <v>384</v>
      </c>
      <c r="F33" s="464" t="s">
        <v>387</v>
      </c>
      <c r="G33" s="471" t="s">
        <v>391</v>
      </c>
      <c r="H33" s="472" t="s">
        <v>388</v>
      </c>
      <c r="I33" s="445" t="s">
        <v>389</v>
      </c>
      <c r="J33" s="446" t="s">
        <v>390</v>
      </c>
      <c r="K33" s="472" t="s">
        <v>392</v>
      </c>
      <c r="L33" s="464" t="s">
        <v>393</v>
      </c>
      <c r="M33" s="446" t="s">
        <v>394</v>
      </c>
    </row>
    <row r="34" spans="2:14" ht="15.75" customHeight="1" thickTop="1">
      <c r="B34" s="447" t="s">
        <v>414</v>
      </c>
      <c r="C34" s="473">
        <v>3999758.8</v>
      </c>
      <c r="D34" s="450">
        <v>6598058.95</v>
      </c>
      <c r="E34" s="478">
        <v>2568812.33</v>
      </c>
      <c r="F34" s="465">
        <v>-82590.61</v>
      </c>
      <c r="G34" s="462">
        <v>7946414.81</v>
      </c>
      <c r="H34" s="448">
        <v>3424076.72</v>
      </c>
      <c r="I34" s="465">
        <v>2058837.58</v>
      </c>
      <c r="J34" s="462">
        <v>2463500.51</v>
      </c>
      <c r="K34" s="448">
        <v>399953.7</v>
      </c>
      <c r="L34" s="465">
        <v>47358.74</v>
      </c>
      <c r="M34" s="462">
        <v>2016188.0699999998</v>
      </c>
      <c r="N34" s="466"/>
    </row>
    <row r="35" spans="2:14" ht="15.75" customHeight="1">
      <c r="B35" s="452" t="s">
        <v>415</v>
      </c>
      <c r="C35" s="473">
        <v>632886.77</v>
      </c>
      <c r="D35" s="450">
        <v>372078.06</v>
      </c>
      <c r="E35" s="478">
        <v>200104.26</v>
      </c>
      <c r="F35" s="467">
        <v>-15351.59</v>
      </c>
      <c r="G35" s="462">
        <v>789508.98</v>
      </c>
      <c r="H35" s="448">
        <v>144573.79</v>
      </c>
      <c r="I35" s="467">
        <v>87763.56</v>
      </c>
      <c r="J35" s="462">
        <v>557171.63</v>
      </c>
      <c r="K35" s="448">
        <v>17852.6</v>
      </c>
      <c r="L35" s="467">
        <v>4898.57</v>
      </c>
      <c r="M35" s="462">
        <v>534420.4600000001</v>
      </c>
      <c r="N35" s="466"/>
    </row>
    <row r="36" spans="2:14" ht="15.75" customHeight="1">
      <c r="B36" s="452" t="s">
        <v>416</v>
      </c>
      <c r="C36" s="473">
        <v>420679.67</v>
      </c>
      <c r="D36" s="450">
        <v>201253.19</v>
      </c>
      <c r="E36" s="478">
        <v>97679.35</v>
      </c>
      <c r="F36" s="467">
        <v>-6709.33</v>
      </c>
      <c r="G36" s="462">
        <v>517544.18</v>
      </c>
      <c r="H36" s="448">
        <v>105145.55</v>
      </c>
      <c r="I36" s="467">
        <v>72505.15</v>
      </c>
      <c r="J36" s="462">
        <v>339893.48</v>
      </c>
      <c r="K36" s="448">
        <v>23235.7</v>
      </c>
      <c r="L36" s="467">
        <v>5004.71</v>
      </c>
      <c r="M36" s="462">
        <v>311653.06999999995</v>
      </c>
      <c r="N36" s="466"/>
    </row>
    <row r="37" spans="2:14" ht="15.75" customHeight="1">
      <c r="B37" s="452" t="s">
        <v>417</v>
      </c>
      <c r="C37" s="473">
        <v>898309.51</v>
      </c>
      <c r="D37" s="450">
        <v>626770.01</v>
      </c>
      <c r="E37" s="478">
        <v>235959</v>
      </c>
      <c r="F37" s="467">
        <v>-49960.96</v>
      </c>
      <c r="G37" s="462">
        <v>1239159.56</v>
      </c>
      <c r="H37" s="448">
        <v>253262.38</v>
      </c>
      <c r="I37" s="467">
        <v>153457.14</v>
      </c>
      <c r="J37" s="462">
        <v>832440.04</v>
      </c>
      <c r="K37" s="448">
        <v>27778.47</v>
      </c>
      <c r="L37" s="467">
        <v>2478.98</v>
      </c>
      <c r="M37" s="462">
        <v>802182.5900000001</v>
      </c>
      <c r="N37" s="466"/>
    </row>
    <row r="38" spans="2:14" ht="15.75" customHeight="1">
      <c r="B38" s="452" t="s">
        <v>418</v>
      </c>
      <c r="C38" s="473">
        <v>2522344.59</v>
      </c>
      <c r="D38" s="450">
        <v>1566789.09</v>
      </c>
      <c r="E38" s="478">
        <v>344063.47</v>
      </c>
      <c r="F38" s="467">
        <v>-94817.84</v>
      </c>
      <c r="G38" s="462">
        <v>3650252.37</v>
      </c>
      <c r="H38" s="448">
        <v>1144929.39</v>
      </c>
      <c r="I38" s="467">
        <v>440048.3</v>
      </c>
      <c r="J38" s="462">
        <v>2065274.68</v>
      </c>
      <c r="K38" s="448">
        <v>148050</v>
      </c>
      <c r="L38" s="467">
        <v>7560.7</v>
      </c>
      <c r="M38" s="462">
        <v>1909663.98</v>
      </c>
      <c r="N38" s="466"/>
    </row>
    <row r="39" spans="2:14" ht="15.75" customHeight="1">
      <c r="B39" s="452" t="s">
        <v>419</v>
      </c>
      <c r="C39" s="473">
        <v>420441.23</v>
      </c>
      <c r="D39" s="450">
        <v>224330.66</v>
      </c>
      <c r="E39" s="478">
        <v>106134.77</v>
      </c>
      <c r="F39" s="467">
        <v>-4628.82</v>
      </c>
      <c r="G39" s="462">
        <v>534008.3</v>
      </c>
      <c r="H39" s="448">
        <v>105726.94</v>
      </c>
      <c r="I39" s="467">
        <v>70459.42</v>
      </c>
      <c r="J39" s="462">
        <v>357821.94</v>
      </c>
      <c r="K39" s="448">
        <v>13906.52</v>
      </c>
      <c r="L39" s="467">
        <v>1135.64</v>
      </c>
      <c r="M39" s="462">
        <v>342779.77999999997</v>
      </c>
      <c r="N39" s="466"/>
    </row>
    <row r="40" spans="2:14" ht="15.75" customHeight="1">
      <c r="B40" s="452" t="s">
        <v>420</v>
      </c>
      <c r="C40" s="473">
        <v>1408620.09</v>
      </c>
      <c r="D40" s="450">
        <v>653011.4</v>
      </c>
      <c r="E40" s="478">
        <v>337746.79</v>
      </c>
      <c r="F40" s="467">
        <v>-25432.86</v>
      </c>
      <c r="G40" s="462">
        <v>1698451.84</v>
      </c>
      <c r="H40" s="448">
        <v>311993.67</v>
      </c>
      <c r="I40" s="467">
        <v>195033.62</v>
      </c>
      <c r="J40" s="462">
        <v>1191424.55</v>
      </c>
      <c r="K40" s="448">
        <v>49415.8</v>
      </c>
      <c r="L40" s="467">
        <v>2279.06</v>
      </c>
      <c r="M40" s="462">
        <v>1139729.69</v>
      </c>
      <c r="N40" s="466"/>
    </row>
    <row r="41" spans="2:14" ht="15.75" customHeight="1">
      <c r="B41" s="452" t="s">
        <v>421</v>
      </c>
      <c r="C41" s="473">
        <v>854629.18</v>
      </c>
      <c r="D41" s="450">
        <v>955421.65</v>
      </c>
      <c r="E41" s="478">
        <v>332456.95</v>
      </c>
      <c r="F41" s="467">
        <v>-11717.69</v>
      </c>
      <c r="G41" s="462">
        <v>1465876.19</v>
      </c>
      <c r="H41" s="448">
        <v>468438.6</v>
      </c>
      <c r="I41" s="467">
        <v>223588.8</v>
      </c>
      <c r="J41" s="462">
        <v>773848.79</v>
      </c>
      <c r="K41" s="448">
        <v>30252.47</v>
      </c>
      <c r="L41" s="467">
        <v>5698.44</v>
      </c>
      <c r="M41" s="462">
        <v>737897.8800000001</v>
      </c>
      <c r="N41" s="466"/>
    </row>
    <row r="42" spans="2:14" ht="15.75" customHeight="1">
      <c r="B42" s="452" t="s">
        <v>422</v>
      </c>
      <c r="C42" s="473">
        <v>3751795.22</v>
      </c>
      <c r="D42" s="450">
        <v>3250687.32</v>
      </c>
      <c r="E42" s="478">
        <v>1997712.27</v>
      </c>
      <c r="F42" s="467">
        <v>-60203.77</v>
      </c>
      <c r="G42" s="462">
        <v>4944566.5</v>
      </c>
      <c r="H42" s="448">
        <v>1662992.79</v>
      </c>
      <c r="I42" s="467">
        <v>861086.59</v>
      </c>
      <c r="J42" s="462">
        <v>2420487.12</v>
      </c>
      <c r="K42" s="448">
        <v>113400</v>
      </c>
      <c r="L42" s="467">
        <v>18462.7</v>
      </c>
      <c r="M42" s="462">
        <v>2288624.42</v>
      </c>
      <c r="N42" s="466"/>
    </row>
    <row r="43" spans="2:14" ht="15.75" customHeight="1">
      <c r="B43" s="452" t="s">
        <v>423</v>
      </c>
      <c r="C43" s="473">
        <v>523760.43</v>
      </c>
      <c r="D43" s="450">
        <v>496129.84</v>
      </c>
      <c r="E43" s="478">
        <v>189865.75</v>
      </c>
      <c r="F43" s="467">
        <v>7819.83</v>
      </c>
      <c r="G43" s="462">
        <v>837844.35</v>
      </c>
      <c r="H43" s="448">
        <v>148748.44</v>
      </c>
      <c r="I43" s="467">
        <v>200698.07</v>
      </c>
      <c r="J43" s="462">
        <v>488397.84</v>
      </c>
      <c r="K43" s="448">
        <v>20266.7</v>
      </c>
      <c r="L43" s="467">
        <v>903.25</v>
      </c>
      <c r="M43" s="462">
        <v>467227.89</v>
      </c>
      <c r="N43" s="466"/>
    </row>
    <row r="44" spans="2:14" ht="15.75" customHeight="1">
      <c r="B44" s="452" t="s">
        <v>424</v>
      </c>
      <c r="C44" s="473">
        <v>1106696.34</v>
      </c>
      <c r="D44" s="450">
        <v>797815.81</v>
      </c>
      <c r="E44" s="478">
        <v>335932.4</v>
      </c>
      <c r="F44" s="467">
        <v>-35649.18</v>
      </c>
      <c r="G44" s="462">
        <v>1532930.57</v>
      </c>
      <c r="H44" s="448">
        <v>452184.58</v>
      </c>
      <c r="I44" s="467">
        <v>143827.67</v>
      </c>
      <c r="J44" s="462">
        <v>936918.32</v>
      </c>
      <c r="K44" s="448">
        <v>88263.23</v>
      </c>
      <c r="L44" s="467">
        <v>4154</v>
      </c>
      <c r="M44" s="462">
        <v>844501.09</v>
      </c>
      <c r="N44" s="466"/>
    </row>
    <row r="45" spans="2:14" ht="15.75" customHeight="1">
      <c r="B45" s="452" t="s">
        <v>425</v>
      </c>
      <c r="C45" s="473">
        <v>2646174.68</v>
      </c>
      <c r="D45" s="450">
        <v>3924627.87</v>
      </c>
      <c r="E45" s="478">
        <v>2007611.47</v>
      </c>
      <c r="F45" s="467">
        <v>-39447.45</v>
      </c>
      <c r="G45" s="462">
        <v>4523743.63</v>
      </c>
      <c r="H45" s="448">
        <v>2213718.14</v>
      </c>
      <c r="I45" s="467">
        <v>482056.4</v>
      </c>
      <c r="J45" s="462">
        <v>1827969.09</v>
      </c>
      <c r="K45" s="448">
        <v>331420.24</v>
      </c>
      <c r="L45" s="467">
        <v>25111.25</v>
      </c>
      <c r="M45" s="462">
        <v>1471437.6</v>
      </c>
      <c r="N45" s="466"/>
    </row>
    <row r="46" spans="2:14" ht="15.75" customHeight="1">
      <c r="B46" s="452" t="s">
        <v>426</v>
      </c>
      <c r="C46" s="473">
        <v>359293.82</v>
      </c>
      <c r="D46" s="450">
        <v>767498.05</v>
      </c>
      <c r="E46" s="478">
        <v>213400.02</v>
      </c>
      <c r="F46" s="467">
        <v>-21959.29</v>
      </c>
      <c r="G46" s="462">
        <v>891432.56</v>
      </c>
      <c r="H46" s="448">
        <v>470136.58</v>
      </c>
      <c r="I46" s="467">
        <v>248408.39</v>
      </c>
      <c r="J46" s="462">
        <v>172887.59</v>
      </c>
      <c r="K46" s="448">
        <v>21084.22</v>
      </c>
      <c r="L46" s="467">
        <v>11097.32</v>
      </c>
      <c r="M46" s="462">
        <v>140706.05</v>
      </c>
      <c r="N46" s="466"/>
    </row>
    <row r="47" spans="2:14" ht="15.75" customHeight="1">
      <c r="B47" s="452" t="s">
        <v>427</v>
      </c>
      <c r="C47" s="473">
        <v>350533.83</v>
      </c>
      <c r="D47" s="450">
        <v>186130.32</v>
      </c>
      <c r="E47" s="478">
        <v>150440.74</v>
      </c>
      <c r="F47" s="467">
        <v>-390.35</v>
      </c>
      <c r="G47" s="462">
        <v>385833.06</v>
      </c>
      <c r="H47" s="448">
        <v>89598.66</v>
      </c>
      <c r="I47" s="467">
        <v>46264.22</v>
      </c>
      <c r="J47" s="462">
        <v>249970.18</v>
      </c>
      <c r="K47" s="448">
        <v>260.25</v>
      </c>
      <c r="L47" s="467">
        <v>1719.31</v>
      </c>
      <c r="M47" s="462">
        <v>247990.62</v>
      </c>
      <c r="N47" s="466"/>
    </row>
    <row r="48" spans="2:14" ht="15.75" customHeight="1">
      <c r="B48" s="452" t="s">
        <v>428</v>
      </c>
      <c r="C48" s="473">
        <v>1102838.32</v>
      </c>
      <c r="D48" s="450">
        <v>628744.72</v>
      </c>
      <c r="E48" s="478">
        <v>351965.99</v>
      </c>
      <c r="F48" s="467">
        <v>-17295.94</v>
      </c>
      <c r="G48" s="462">
        <v>1362321.11</v>
      </c>
      <c r="H48" s="448">
        <v>247403.02</v>
      </c>
      <c r="I48" s="467">
        <v>129368.7</v>
      </c>
      <c r="J48" s="462">
        <v>985549.39</v>
      </c>
      <c r="K48" s="448">
        <v>7159.21</v>
      </c>
      <c r="L48" s="467">
        <v>1433.65</v>
      </c>
      <c r="M48" s="462">
        <v>976956.53</v>
      </c>
      <c r="N48" s="466"/>
    </row>
    <row r="49" spans="2:14" ht="15.75" customHeight="1">
      <c r="B49" s="452" t="s">
        <v>429</v>
      </c>
      <c r="C49" s="473">
        <v>145198.13</v>
      </c>
      <c r="D49" s="450">
        <v>114772.25</v>
      </c>
      <c r="E49" s="478">
        <v>40715.13</v>
      </c>
      <c r="F49" s="467">
        <v>-1668.56</v>
      </c>
      <c r="G49" s="462">
        <v>217586.69</v>
      </c>
      <c r="H49" s="448">
        <v>48677.35</v>
      </c>
      <c r="I49" s="467">
        <v>9490.19</v>
      </c>
      <c r="J49" s="462">
        <v>159419.15</v>
      </c>
      <c r="K49" s="448">
        <v>1415.38</v>
      </c>
      <c r="L49" s="467">
        <v>106.62</v>
      </c>
      <c r="M49" s="462">
        <v>157897.15</v>
      </c>
      <c r="N49" s="466"/>
    </row>
    <row r="50" spans="2:14" ht="15.75" customHeight="1">
      <c r="B50" s="452" t="s">
        <v>430</v>
      </c>
      <c r="C50" s="473">
        <v>2186241.49</v>
      </c>
      <c r="D50" s="450">
        <v>2021748.1</v>
      </c>
      <c r="E50" s="478">
        <v>750793.67</v>
      </c>
      <c r="F50" s="467">
        <v>-43391.81</v>
      </c>
      <c r="G50" s="462">
        <v>3413804.11</v>
      </c>
      <c r="H50" s="448">
        <v>1063107.47</v>
      </c>
      <c r="I50" s="467">
        <v>2020300.99</v>
      </c>
      <c r="J50" s="462">
        <v>330395.65</v>
      </c>
      <c r="K50" s="448">
        <v>115026.09</v>
      </c>
      <c r="L50" s="467">
        <v>14283.7</v>
      </c>
      <c r="M50" s="462">
        <v>201085.86000000002</v>
      </c>
      <c r="N50" s="466"/>
    </row>
    <row r="51" spans="2:14" ht="15.75" customHeight="1">
      <c r="B51" s="452" t="s">
        <v>431</v>
      </c>
      <c r="C51" s="473">
        <v>96381.33</v>
      </c>
      <c r="D51" s="450">
        <v>160713.43</v>
      </c>
      <c r="E51" s="478">
        <v>70842.96</v>
      </c>
      <c r="F51" s="467">
        <v>-9407.61</v>
      </c>
      <c r="G51" s="462">
        <v>176844.19</v>
      </c>
      <c r="H51" s="448">
        <v>23470.79</v>
      </c>
      <c r="I51" s="467">
        <v>97452.78</v>
      </c>
      <c r="J51" s="462">
        <v>55920.62</v>
      </c>
      <c r="K51" s="448">
        <v>71.39</v>
      </c>
      <c r="L51" s="467">
        <v>0.04</v>
      </c>
      <c r="M51" s="462">
        <v>55849.19</v>
      </c>
      <c r="N51" s="466"/>
    </row>
    <row r="52" spans="2:14" ht="15.75" customHeight="1" thickBot="1">
      <c r="B52" s="453" t="s">
        <v>400</v>
      </c>
      <c r="C52" s="474">
        <v>136888.08</v>
      </c>
      <c r="D52" s="455">
        <v>86492.12</v>
      </c>
      <c r="E52" s="479">
        <v>43021.47</v>
      </c>
      <c r="F52" s="468">
        <v>-1250.89</v>
      </c>
      <c r="G52" s="475">
        <v>179107.84</v>
      </c>
      <c r="H52" s="454">
        <v>36896.21</v>
      </c>
      <c r="I52" s="468">
        <v>116832.34</v>
      </c>
      <c r="J52" s="475">
        <v>25379.29</v>
      </c>
      <c r="K52" s="454">
        <v>7356.37</v>
      </c>
      <c r="L52" s="468">
        <v>186.11</v>
      </c>
      <c r="M52" s="475">
        <v>17836.81</v>
      </c>
      <c r="N52" s="466"/>
    </row>
    <row r="53" spans="2:13" ht="24.75" customHeight="1" thickBot="1" thickTop="1">
      <c r="B53" s="457" t="s">
        <v>1</v>
      </c>
      <c r="C53" s="476">
        <v>23563471.509999998</v>
      </c>
      <c r="D53" s="459">
        <v>23633072.840000004</v>
      </c>
      <c r="E53" s="480">
        <v>10375258.790000003</v>
      </c>
      <c r="F53" s="469">
        <v>-514054.72</v>
      </c>
      <c r="G53" s="477">
        <v>36307230.84</v>
      </c>
      <c r="H53" s="458">
        <v>12415081.07</v>
      </c>
      <c r="I53" s="469">
        <v>7657479.91</v>
      </c>
      <c r="J53" s="477">
        <v>16234669.860000001</v>
      </c>
      <c r="K53" s="458">
        <v>1416168.34</v>
      </c>
      <c r="L53" s="469">
        <v>153872.79</v>
      </c>
      <c r="M53" s="477">
        <v>14664628.730000002</v>
      </c>
    </row>
  </sheetData>
  <sheetProtection/>
  <hyperlinks>
    <hyperlink ref="H1" location="INDICE!A1" display="VOLVER AL ÍNDICE"/>
    <hyperlink ref="H1:I1" location="INDICE!A118:N118" display="VOLVER AL ÍNDICE"/>
  </hyperlinks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>
    <tabColor rgb="FFFBD637"/>
  </sheetPr>
  <dimension ref="A1:O27"/>
  <sheetViews>
    <sheetView showGridLines="0" zoomScalePageLayoutView="0" workbookViewId="0" topLeftCell="A7">
      <selection activeCell="A1" sqref="A1:IV16384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1.7109375" style="6" customWidth="1"/>
    <col min="4" max="4" width="13.421875" style="6" customWidth="1"/>
    <col min="5" max="5" width="12.7109375" style="6" customWidth="1"/>
    <col min="6" max="6" width="13.140625" style="6" customWidth="1"/>
    <col min="7" max="7" width="10.7109375" style="6" customWidth="1"/>
    <col min="8" max="8" width="11.7109375" style="6" customWidth="1"/>
    <col min="9" max="9" width="13.7109375" style="6" customWidth="1"/>
    <col min="10" max="10" width="6.8515625" style="10" customWidth="1"/>
    <col min="11" max="16384" width="9.140625" style="6" customWidth="1"/>
  </cols>
  <sheetData>
    <row r="1" spans="1:12" ht="19.5" thickBot="1" thickTop="1">
      <c r="A1" s="7"/>
      <c r="B1" s="2" t="s">
        <v>37</v>
      </c>
      <c r="I1" s="112"/>
      <c r="J1" s="112"/>
      <c r="K1" s="501" t="s">
        <v>180</v>
      </c>
      <c r="L1" s="502"/>
    </row>
    <row r="2" spans="1:2" ht="12" customHeight="1" thickTop="1">
      <c r="A2" s="7"/>
      <c r="B2" s="2"/>
    </row>
    <row r="3" spans="1:2" ht="18">
      <c r="A3" s="7"/>
      <c r="B3" s="2" t="s">
        <v>231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10" ht="11.25" customHeight="1" thickBot="1">
      <c r="A6" s="7"/>
      <c r="F6" s="22"/>
      <c r="G6" s="24"/>
      <c r="I6" s="21" t="s">
        <v>88</v>
      </c>
      <c r="J6" s="20"/>
    </row>
    <row r="7" spans="1:10" ht="81" customHeight="1" thickBot="1">
      <c r="A7" s="7"/>
      <c r="B7" s="244" t="s">
        <v>0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0" ht="18" customHeight="1" thickTop="1">
      <c r="A8" s="7"/>
      <c r="B8" s="248" t="s">
        <v>81</v>
      </c>
      <c r="C8" s="34">
        <v>127579.31</v>
      </c>
      <c r="D8" s="34">
        <v>2822.92</v>
      </c>
      <c r="E8" s="34">
        <v>59334.64</v>
      </c>
      <c r="F8" s="34">
        <v>270427.8</v>
      </c>
      <c r="G8" s="34">
        <v>83154.63</v>
      </c>
      <c r="H8" s="39">
        <v>522442.8</v>
      </c>
      <c r="I8" s="304">
        <v>1065762.1</v>
      </c>
      <c r="J8" s="132"/>
    </row>
    <row r="9" spans="1:10" ht="18" customHeight="1">
      <c r="A9" s="7"/>
      <c r="B9" s="249" t="s">
        <v>82</v>
      </c>
      <c r="C9" s="34">
        <v>128267.76</v>
      </c>
      <c r="D9" s="34">
        <v>2416.97</v>
      </c>
      <c r="E9" s="34">
        <v>35765.33</v>
      </c>
      <c r="F9" s="34">
        <v>72445.14</v>
      </c>
      <c r="G9" s="34">
        <v>23432.23</v>
      </c>
      <c r="H9" s="40">
        <v>152182.95</v>
      </c>
      <c r="I9" s="304">
        <v>414510.38</v>
      </c>
      <c r="J9" s="132"/>
    </row>
    <row r="10" spans="1:10" ht="18" customHeight="1">
      <c r="A10" s="7"/>
      <c r="B10" s="249" t="s">
        <v>83</v>
      </c>
      <c r="C10" s="34">
        <v>546255.09</v>
      </c>
      <c r="D10" s="34">
        <v>25783.36</v>
      </c>
      <c r="E10" s="34">
        <v>122240.55</v>
      </c>
      <c r="F10" s="34">
        <v>366815.33</v>
      </c>
      <c r="G10" s="34">
        <v>114179.97</v>
      </c>
      <c r="H10" s="40">
        <v>580226.67</v>
      </c>
      <c r="I10" s="304">
        <v>1755500.97</v>
      </c>
      <c r="J10" s="132"/>
    </row>
    <row r="11" spans="1:15" ht="18" customHeight="1">
      <c r="A11" s="7"/>
      <c r="B11" s="249" t="s">
        <v>84</v>
      </c>
      <c r="C11" s="34">
        <v>393170.78</v>
      </c>
      <c r="D11" s="34">
        <v>24239.55</v>
      </c>
      <c r="E11" s="34">
        <v>102601.08</v>
      </c>
      <c r="F11" s="34">
        <v>179508.01</v>
      </c>
      <c r="G11" s="34">
        <v>70629.54</v>
      </c>
      <c r="H11" s="40">
        <v>271970.97</v>
      </c>
      <c r="I11" s="304">
        <v>1042119.93</v>
      </c>
      <c r="J11" s="132"/>
      <c r="O11" s="11"/>
    </row>
    <row r="12" spans="1:12" ht="18" customHeight="1">
      <c r="A12" s="7"/>
      <c r="B12" s="249" t="s">
        <v>85</v>
      </c>
      <c r="C12" s="34">
        <v>619907.16</v>
      </c>
      <c r="D12" s="34">
        <v>67762.5</v>
      </c>
      <c r="E12" s="34">
        <v>113455.15</v>
      </c>
      <c r="F12" s="34">
        <v>224770.51</v>
      </c>
      <c r="G12" s="34">
        <v>80201.16</v>
      </c>
      <c r="H12" s="40">
        <v>306487.73</v>
      </c>
      <c r="I12" s="304">
        <v>1412584.21</v>
      </c>
      <c r="J12" s="132"/>
      <c r="L12" s="11"/>
    </row>
    <row r="13" spans="1:12" ht="18" customHeight="1">
      <c r="A13" s="7"/>
      <c r="B13" s="249" t="s">
        <v>86</v>
      </c>
      <c r="C13" s="34">
        <v>688881.97</v>
      </c>
      <c r="D13" s="34">
        <v>138546.23</v>
      </c>
      <c r="E13" s="34">
        <v>102235.33</v>
      </c>
      <c r="F13" s="34">
        <v>228897.86</v>
      </c>
      <c r="G13" s="34">
        <v>111284.1</v>
      </c>
      <c r="H13" s="40">
        <v>265891.81</v>
      </c>
      <c r="I13" s="304">
        <v>1535737.3</v>
      </c>
      <c r="J13" s="132"/>
      <c r="L13" s="11"/>
    </row>
    <row r="14" spans="1:10" ht="18" customHeight="1" thickBot="1">
      <c r="A14" s="7"/>
      <c r="B14" s="268" t="s">
        <v>87</v>
      </c>
      <c r="C14" s="36">
        <v>523794.45</v>
      </c>
      <c r="D14" s="37">
        <v>143770.34</v>
      </c>
      <c r="E14" s="37">
        <v>58006.53</v>
      </c>
      <c r="F14" s="37">
        <v>137547.5</v>
      </c>
      <c r="G14" s="37">
        <v>80640.91</v>
      </c>
      <c r="H14" s="41">
        <v>155801.78</v>
      </c>
      <c r="I14" s="305">
        <v>1099561.51</v>
      </c>
      <c r="J14" s="132"/>
    </row>
    <row r="15" spans="1:10" ht="27" customHeight="1" thickBot="1" thickTop="1">
      <c r="A15" s="7"/>
      <c r="B15" s="251" t="s">
        <v>1</v>
      </c>
      <c r="C15" s="252">
        <v>3027856.52</v>
      </c>
      <c r="D15" s="252">
        <v>405341.87</v>
      </c>
      <c r="E15" s="252">
        <v>593638.61</v>
      </c>
      <c r="F15" s="252">
        <v>1480412.15</v>
      </c>
      <c r="G15" s="252">
        <v>563522.54</v>
      </c>
      <c r="H15" s="253">
        <v>2255004.71</v>
      </c>
      <c r="I15" s="303">
        <v>8325776.399999999</v>
      </c>
      <c r="J15" s="133"/>
    </row>
    <row r="16" spans="1:10" ht="12" customHeight="1">
      <c r="A16" s="7"/>
      <c r="B16" s="7"/>
      <c r="C16" s="17"/>
      <c r="D16" s="17"/>
      <c r="E16" s="17"/>
      <c r="F16" s="17"/>
      <c r="G16" s="17"/>
      <c r="H16" s="17"/>
      <c r="I16" s="17"/>
      <c r="J16" s="17"/>
    </row>
    <row r="17" spans="1:9" ht="15" customHeight="1">
      <c r="A17" s="7"/>
      <c r="B17" s="5" t="s">
        <v>10</v>
      </c>
      <c r="C17" s="10"/>
      <c r="D17" s="10"/>
      <c r="E17" s="10"/>
      <c r="F17" s="10"/>
      <c r="G17" s="10"/>
      <c r="H17" s="10"/>
      <c r="I17" s="10"/>
    </row>
    <row r="18" spans="1:10" ht="11.25" customHeight="1" thickBot="1">
      <c r="A18" s="7"/>
      <c r="B18" s="3"/>
      <c r="C18" s="3"/>
      <c r="D18" s="3"/>
      <c r="E18" s="3"/>
      <c r="F18" s="22"/>
      <c r="G18" s="24"/>
      <c r="J18" s="20"/>
    </row>
    <row r="19" spans="1:10" ht="81" customHeight="1" thickBot="1">
      <c r="A19" s="7"/>
      <c r="B19" s="244" t="s">
        <v>0</v>
      </c>
      <c r="C19" s="319" t="s">
        <v>158</v>
      </c>
      <c r="D19" s="325" t="s">
        <v>159</v>
      </c>
      <c r="E19" s="325" t="s">
        <v>160</v>
      </c>
      <c r="F19" s="325" t="s">
        <v>161</v>
      </c>
      <c r="G19" s="325" t="s">
        <v>127</v>
      </c>
      <c r="H19" s="320" t="s">
        <v>162</v>
      </c>
      <c r="I19" s="322" t="s">
        <v>128</v>
      </c>
      <c r="J19" s="118"/>
    </row>
    <row r="20" spans="1:10" ht="18" customHeight="1" thickTop="1">
      <c r="A20" s="7"/>
      <c r="B20" s="248" t="s">
        <v>81</v>
      </c>
      <c r="C20" s="33">
        <v>0.11970711850233742</v>
      </c>
      <c r="D20" s="54">
        <v>0.0026487337089581247</v>
      </c>
      <c r="E20" s="54">
        <v>0.0556734378150621</v>
      </c>
      <c r="F20" s="54">
        <v>0.2537412430034808</v>
      </c>
      <c r="G20" s="33">
        <v>0.07802363210326206</v>
      </c>
      <c r="H20" s="43">
        <v>0.49020583486689945</v>
      </c>
      <c r="I20" s="309">
        <v>1</v>
      </c>
      <c r="J20" s="134"/>
    </row>
    <row r="21" spans="1:10" ht="18" customHeight="1">
      <c r="A21" s="7"/>
      <c r="B21" s="249" t="s">
        <v>82</v>
      </c>
      <c r="C21" s="33">
        <v>0.30944402405556165</v>
      </c>
      <c r="D21" s="54">
        <v>0.005830903438413291</v>
      </c>
      <c r="E21" s="54">
        <v>0.08628331575194811</v>
      </c>
      <c r="F21" s="54">
        <v>0.17477280062323167</v>
      </c>
      <c r="G21" s="33">
        <v>0.05652989920300669</v>
      </c>
      <c r="H21" s="44">
        <v>0.3671390569278386</v>
      </c>
      <c r="I21" s="309">
        <v>1</v>
      </c>
      <c r="J21" s="134"/>
    </row>
    <row r="22" spans="1:10" ht="18" customHeight="1">
      <c r="A22" s="7"/>
      <c r="B22" s="249" t="s">
        <v>83</v>
      </c>
      <c r="C22" s="33">
        <v>0.3111676378054066</v>
      </c>
      <c r="D22" s="54">
        <v>0.01468718071970077</v>
      </c>
      <c r="E22" s="54">
        <v>0.06963285813507697</v>
      </c>
      <c r="F22" s="54">
        <v>0.20895193808978643</v>
      </c>
      <c r="G22" s="33">
        <v>0.06504124574764547</v>
      </c>
      <c r="H22" s="44">
        <v>0.3305191395023837</v>
      </c>
      <c r="I22" s="309">
        <v>1</v>
      </c>
      <c r="J22" s="134"/>
    </row>
    <row r="23" spans="1:10" ht="18" customHeight="1">
      <c r="A23" s="7"/>
      <c r="B23" s="249" t="s">
        <v>84</v>
      </c>
      <c r="C23" s="33">
        <v>0.3772797819920784</v>
      </c>
      <c r="D23" s="54">
        <v>0.023259846877700534</v>
      </c>
      <c r="E23" s="54">
        <v>0.09845419614995751</v>
      </c>
      <c r="F23" s="54">
        <v>0.17225273678433536</v>
      </c>
      <c r="G23" s="33">
        <v>0.0677748673322081</v>
      </c>
      <c r="H23" s="44">
        <v>0.26097857086372</v>
      </c>
      <c r="I23" s="309">
        <v>1</v>
      </c>
      <c r="J23" s="134"/>
    </row>
    <row r="24" spans="1:10" ht="18" customHeight="1">
      <c r="A24" s="7"/>
      <c r="B24" s="249" t="s">
        <v>85</v>
      </c>
      <c r="C24" s="33">
        <v>0.4388461626652333</v>
      </c>
      <c r="D24" s="54">
        <v>0.04797059143114732</v>
      </c>
      <c r="E24" s="54">
        <v>0.08031744174741978</v>
      </c>
      <c r="F24" s="54">
        <v>0.1591200782288229</v>
      </c>
      <c r="G24" s="33">
        <v>0.0567761974346294</v>
      </c>
      <c r="H24" s="44">
        <v>0.21696952849274734</v>
      </c>
      <c r="I24" s="309">
        <v>1</v>
      </c>
      <c r="J24" s="134"/>
    </row>
    <row r="25" spans="1:10" ht="18" customHeight="1">
      <c r="A25" s="7"/>
      <c r="B25" s="249" t="s">
        <v>86</v>
      </c>
      <c r="C25" s="33">
        <v>0.4485675837918373</v>
      </c>
      <c r="D25" s="54">
        <v>0.09021479780428593</v>
      </c>
      <c r="E25" s="54">
        <v>0.06657084515691583</v>
      </c>
      <c r="F25" s="54">
        <v>0.1490475356690236</v>
      </c>
      <c r="G25" s="33">
        <v>0.07246297918270267</v>
      </c>
      <c r="H25" s="44">
        <v>0.1731362583952347</v>
      </c>
      <c r="I25" s="309">
        <v>1</v>
      </c>
      <c r="J25" s="134"/>
    </row>
    <row r="26" spans="1:10" ht="18" customHeight="1" thickBot="1">
      <c r="A26" s="7"/>
      <c r="B26" s="268" t="s">
        <v>87</v>
      </c>
      <c r="C26" s="42">
        <v>0.476366665471948</v>
      </c>
      <c r="D26" s="56">
        <v>0.13075243057571195</v>
      </c>
      <c r="E26" s="56">
        <v>0.05275423836907496</v>
      </c>
      <c r="F26" s="56">
        <v>0.1250930473184715</v>
      </c>
      <c r="G26" s="103">
        <v>0.07333915316842984</v>
      </c>
      <c r="H26" s="45">
        <v>0.14169446509636366</v>
      </c>
      <c r="I26" s="310">
        <v>1</v>
      </c>
      <c r="J26" s="134"/>
    </row>
    <row r="27" spans="1:10" ht="27" customHeight="1" thickBot="1" thickTop="1">
      <c r="A27" s="7"/>
      <c r="B27" s="251" t="s">
        <v>1</v>
      </c>
      <c r="C27" s="306">
        <v>0.3636725723261077</v>
      </c>
      <c r="D27" s="263">
        <v>0.04868517367341261</v>
      </c>
      <c r="E27" s="263">
        <v>0.07130129149276697</v>
      </c>
      <c r="F27" s="263">
        <v>0.17781070243491046</v>
      </c>
      <c r="G27" s="306">
        <v>0.06768408289225736</v>
      </c>
      <c r="H27" s="307">
        <v>0.27084617718054493</v>
      </c>
      <c r="I27" s="308">
        <v>1</v>
      </c>
      <c r="J27" s="135"/>
    </row>
  </sheetData>
  <sheetProtection/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7">
    <tabColor rgb="FFFBD637"/>
  </sheetPr>
  <dimension ref="A1:M41"/>
  <sheetViews>
    <sheetView showGridLines="0" zoomScalePageLayoutView="0" workbookViewId="0" topLeftCell="A31">
      <selection activeCell="A1" sqref="A1:IV16384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3" width="10.421875" style="6" customWidth="1"/>
    <col min="4" max="4" width="13.57421875" style="6" customWidth="1"/>
    <col min="5" max="5" width="12.00390625" style="6" customWidth="1"/>
    <col min="6" max="6" width="13.00390625" style="6" customWidth="1"/>
    <col min="7" max="7" width="10.00390625" style="6" customWidth="1"/>
    <col min="8" max="8" width="11.7109375" style="6" customWidth="1"/>
    <col min="9" max="9" width="14.7109375" style="6" customWidth="1"/>
    <col min="10" max="10" width="10.00390625" style="10" customWidth="1"/>
    <col min="11" max="16384" width="9.140625" style="6" customWidth="1"/>
  </cols>
  <sheetData>
    <row r="1" spans="1:12" ht="19.5" thickBot="1" thickTop="1">
      <c r="A1" s="7"/>
      <c r="B1" s="2" t="s">
        <v>37</v>
      </c>
      <c r="I1" s="112"/>
      <c r="J1" s="112"/>
      <c r="K1" s="501" t="s">
        <v>180</v>
      </c>
      <c r="L1" s="502"/>
    </row>
    <row r="2" spans="1:2" ht="12" customHeight="1" thickTop="1">
      <c r="A2" s="7"/>
      <c r="B2" s="2"/>
    </row>
    <row r="3" spans="1:2" ht="18">
      <c r="A3" s="7"/>
      <c r="B3" s="2" t="s">
        <v>232</v>
      </c>
    </row>
    <row r="4" spans="1:2" ht="6" customHeight="1">
      <c r="A4" s="7"/>
      <c r="B4" s="3"/>
    </row>
    <row r="5" spans="1:13" ht="15" customHeight="1">
      <c r="A5" s="7"/>
      <c r="B5" s="4" t="s">
        <v>121</v>
      </c>
      <c r="M5" s="11"/>
    </row>
    <row r="6" spans="1:13" ht="11.25" customHeight="1" thickBot="1">
      <c r="A6" s="7"/>
      <c r="F6" s="22"/>
      <c r="G6" s="24"/>
      <c r="I6" s="21" t="s">
        <v>88</v>
      </c>
      <c r="J6" s="20"/>
      <c r="M6" s="11"/>
    </row>
    <row r="7" spans="1:10" ht="72" customHeight="1" thickBot="1">
      <c r="A7" s="7"/>
      <c r="B7" s="318" t="s">
        <v>2</v>
      </c>
      <c r="C7" s="319" t="s">
        <v>158</v>
      </c>
      <c r="D7" s="325" t="s">
        <v>159</v>
      </c>
      <c r="E7" s="325" t="s">
        <v>160</v>
      </c>
      <c r="F7" s="325" t="s">
        <v>161</v>
      </c>
      <c r="G7" s="325" t="s">
        <v>127</v>
      </c>
      <c r="H7" s="320" t="s">
        <v>162</v>
      </c>
      <c r="I7" s="322" t="s">
        <v>128</v>
      </c>
      <c r="J7" s="118"/>
    </row>
    <row r="8" spans="1:10" ht="18" customHeight="1" thickTop="1">
      <c r="A8" s="7"/>
      <c r="B8" s="248" t="s">
        <v>89</v>
      </c>
      <c r="C8" s="34">
        <v>3027856.52</v>
      </c>
      <c r="D8" s="34">
        <v>405341.87</v>
      </c>
      <c r="E8" s="34">
        <v>593638.61</v>
      </c>
      <c r="F8" s="34">
        <v>1480412.15</v>
      </c>
      <c r="G8" s="34">
        <v>563522.54</v>
      </c>
      <c r="H8" s="39">
        <v>2255004.71</v>
      </c>
      <c r="I8" s="304">
        <v>8325776.399999999</v>
      </c>
      <c r="J8" s="132"/>
    </row>
    <row r="9" spans="1:10" ht="18" customHeight="1">
      <c r="A9" s="7"/>
      <c r="B9" s="249" t="s">
        <v>90</v>
      </c>
      <c r="C9" s="34">
        <v>29208.51</v>
      </c>
      <c r="D9" s="34">
        <v>32617.63</v>
      </c>
      <c r="E9" s="34">
        <v>281258.9</v>
      </c>
      <c r="F9" s="34">
        <v>5302.86</v>
      </c>
      <c r="G9" s="34">
        <v>40949.43</v>
      </c>
      <c r="H9" s="40">
        <v>184296.32</v>
      </c>
      <c r="I9" s="304">
        <v>573633.65</v>
      </c>
      <c r="J9" s="132"/>
    </row>
    <row r="10" spans="1:10" ht="18" customHeight="1">
      <c r="A10" s="7"/>
      <c r="B10" s="249" t="s">
        <v>91</v>
      </c>
      <c r="C10" s="34">
        <v>152.17</v>
      </c>
      <c r="D10" s="34">
        <v>0</v>
      </c>
      <c r="E10" s="34">
        <v>34230.04</v>
      </c>
      <c r="F10" s="34">
        <v>86.69</v>
      </c>
      <c r="G10" s="34">
        <v>115563.98</v>
      </c>
      <c r="H10" s="40">
        <v>142347.87</v>
      </c>
      <c r="I10" s="304">
        <v>292380.75</v>
      </c>
      <c r="J10" s="132"/>
    </row>
    <row r="11" spans="1:12" ht="18" customHeight="1">
      <c r="A11" s="7"/>
      <c r="B11" s="249" t="s">
        <v>99</v>
      </c>
      <c r="C11" s="34">
        <v>4.83</v>
      </c>
      <c r="D11" s="34">
        <v>7306.09</v>
      </c>
      <c r="E11" s="34">
        <v>13932.36</v>
      </c>
      <c r="F11" s="34">
        <v>402.39</v>
      </c>
      <c r="G11" s="34">
        <v>7038.3</v>
      </c>
      <c r="H11" s="40">
        <v>16652.5</v>
      </c>
      <c r="I11" s="304">
        <v>45336.47</v>
      </c>
      <c r="J11" s="132"/>
      <c r="L11" s="11"/>
    </row>
    <row r="12" spans="1:10" ht="18" customHeight="1" thickBot="1">
      <c r="A12" s="7"/>
      <c r="B12" s="268" t="s">
        <v>100</v>
      </c>
      <c r="C12" s="36">
        <v>66702.2</v>
      </c>
      <c r="D12" s="37">
        <v>8593</v>
      </c>
      <c r="E12" s="37">
        <v>11747.82</v>
      </c>
      <c r="F12" s="37">
        <v>2333.45</v>
      </c>
      <c r="G12" s="37">
        <v>16846.05</v>
      </c>
      <c r="H12" s="41">
        <v>81242.46</v>
      </c>
      <c r="I12" s="305">
        <v>187464.98</v>
      </c>
      <c r="J12" s="132"/>
    </row>
    <row r="13" spans="1:10" ht="24" customHeight="1" thickBot="1" thickTop="1">
      <c r="A13" s="7"/>
      <c r="B13" s="323" t="s">
        <v>92</v>
      </c>
      <c r="C13" s="252">
        <v>3123924.23</v>
      </c>
      <c r="D13" s="252">
        <v>453858.59</v>
      </c>
      <c r="E13" s="252">
        <v>934807.73</v>
      </c>
      <c r="F13" s="252">
        <v>1488537.54</v>
      </c>
      <c r="G13" s="252">
        <v>743920.3</v>
      </c>
      <c r="H13" s="253">
        <v>2679543.86</v>
      </c>
      <c r="I13" s="303">
        <v>9424592.25</v>
      </c>
      <c r="J13" s="133"/>
    </row>
    <row r="14" spans="1:10" ht="12" customHeight="1">
      <c r="A14" s="7"/>
      <c r="B14" s="7"/>
      <c r="C14" s="17"/>
      <c r="D14" s="17"/>
      <c r="E14" s="17"/>
      <c r="F14" s="17"/>
      <c r="G14" s="17"/>
      <c r="H14" s="17"/>
      <c r="I14" s="17"/>
      <c r="J14" s="17"/>
    </row>
    <row r="15" spans="1:9" ht="15" customHeight="1">
      <c r="A15" s="7"/>
      <c r="B15" s="5" t="s">
        <v>9</v>
      </c>
      <c r="C15" s="10"/>
      <c r="D15" s="10"/>
      <c r="E15" s="10"/>
      <c r="F15" s="10"/>
      <c r="G15" s="10"/>
      <c r="H15" s="10"/>
      <c r="I15" s="10"/>
    </row>
    <row r="16" spans="1:10" ht="11.25" customHeight="1" thickBot="1">
      <c r="A16" s="7"/>
      <c r="B16" s="3"/>
      <c r="C16" s="3"/>
      <c r="D16" s="3"/>
      <c r="E16" s="3"/>
      <c r="F16" s="22"/>
      <c r="G16" s="24"/>
      <c r="I16" s="498" t="s">
        <v>102</v>
      </c>
      <c r="J16" s="20"/>
    </row>
    <row r="17" spans="1:10" ht="72" customHeight="1" thickBot="1">
      <c r="A17" s="7"/>
      <c r="B17" s="318" t="s">
        <v>2</v>
      </c>
      <c r="C17" s="319" t="s">
        <v>158</v>
      </c>
      <c r="D17" s="325" t="s">
        <v>159</v>
      </c>
      <c r="E17" s="325" t="s">
        <v>160</v>
      </c>
      <c r="F17" s="325" t="s">
        <v>161</v>
      </c>
      <c r="G17" s="325" t="s">
        <v>127</v>
      </c>
      <c r="H17" s="320" t="s">
        <v>162</v>
      </c>
      <c r="I17" s="322" t="s">
        <v>128</v>
      </c>
      <c r="J17" s="118"/>
    </row>
    <row r="18" spans="1:10" ht="18" customHeight="1" thickTop="1">
      <c r="A18" s="7"/>
      <c r="B18" s="248" t="s">
        <v>89</v>
      </c>
      <c r="C18" s="33">
        <v>0.3636725723261077</v>
      </c>
      <c r="D18" s="33">
        <v>0.04868517367341261</v>
      </c>
      <c r="E18" s="33">
        <v>0.07130129149276697</v>
      </c>
      <c r="F18" s="33">
        <v>0.17781070243491046</v>
      </c>
      <c r="G18" s="33">
        <v>0.06768408289225736</v>
      </c>
      <c r="H18" s="43">
        <v>0.27084617718054493</v>
      </c>
      <c r="I18" s="309">
        <v>1</v>
      </c>
      <c r="J18" s="134"/>
    </row>
    <row r="19" spans="1:10" ht="18" customHeight="1">
      <c r="A19" s="7"/>
      <c r="B19" s="249" t="s">
        <v>90</v>
      </c>
      <c r="C19" s="33">
        <v>0.05091840410687204</v>
      </c>
      <c r="D19" s="33">
        <v>0.05686143063608629</v>
      </c>
      <c r="E19" s="33">
        <v>0.49031101993406423</v>
      </c>
      <c r="F19" s="33">
        <v>0.00924433216217354</v>
      </c>
      <c r="G19" s="33">
        <v>0.07138603183408086</v>
      </c>
      <c r="H19" s="44">
        <v>0.32127878132672305</v>
      </c>
      <c r="I19" s="309">
        <v>1</v>
      </c>
      <c r="J19" s="134"/>
    </row>
    <row r="20" spans="1:10" ht="18" customHeight="1">
      <c r="A20" s="7"/>
      <c r="B20" s="249" t="s">
        <v>91</v>
      </c>
      <c r="C20" s="33">
        <v>0.0005204515003125205</v>
      </c>
      <c r="D20" s="33">
        <v>0</v>
      </c>
      <c r="E20" s="33">
        <v>0.11707350774632051</v>
      </c>
      <c r="F20" s="33">
        <v>0.00029649694790098187</v>
      </c>
      <c r="G20" s="33">
        <v>0.39525167098039116</v>
      </c>
      <c r="H20" s="44">
        <v>0.4868578728250748</v>
      </c>
      <c r="I20" s="309">
        <v>1</v>
      </c>
      <c r="J20" s="134"/>
    </row>
    <row r="21" spans="1:10" ht="18" customHeight="1">
      <c r="A21" s="7"/>
      <c r="B21" s="249" t="s">
        <v>99</v>
      </c>
      <c r="C21" s="33">
        <v>0.00010653674624424883</v>
      </c>
      <c r="D21" s="33">
        <v>0.1611525996620381</v>
      </c>
      <c r="E21" s="33">
        <v>0.30731020743344156</v>
      </c>
      <c r="F21" s="33">
        <v>0.008875635884311239</v>
      </c>
      <c r="G21" s="33">
        <v>0.15524587600225603</v>
      </c>
      <c r="H21" s="44">
        <v>0.3673091442717089</v>
      </c>
      <c r="I21" s="309">
        <v>1</v>
      </c>
      <c r="J21" s="134"/>
    </row>
    <row r="22" spans="1:10" ht="18" customHeight="1" thickBot="1">
      <c r="A22" s="7"/>
      <c r="B22" s="268" t="s">
        <v>100</v>
      </c>
      <c r="C22" s="42">
        <v>0.35581152277081296</v>
      </c>
      <c r="D22" s="103">
        <v>0.045837894629706305</v>
      </c>
      <c r="E22" s="103">
        <v>0.06266674447675506</v>
      </c>
      <c r="F22" s="103">
        <v>0.01244739150746982</v>
      </c>
      <c r="G22" s="103">
        <v>0.08986238389698172</v>
      </c>
      <c r="H22" s="45">
        <v>0.43337406271827417</v>
      </c>
      <c r="I22" s="310">
        <v>1</v>
      </c>
      <c r="J22" s="134"/>
    </row>
    <row r="23" spans="1:10" ht="24" customHeight="1" thickBot="1" thickTop="1">
      <c r="A23" s="7"/>
      <c r="B23" s="323" t="s">
        <v>92</v>
      </c>
      <c r="C23" s="306">
        <v>0.3314651867299618</v>
      </c>
      <c r="D23" s="306">
        <v>0.04815684094980343</v>
      </c>
      <c r="E23" s="306">
        <v>0.09918813516839416</v>
      </c>
      <c r="F23" s="306">
        <v>0.15794185048164813</v>
      </c>
      <c r="G23" s="306">
        <v>0.07893395069691213</v>
      </c>
      <c r="H23" s="307">
        <v>0.28431403597328037</v>
      </c>
      <c r="I23" s="308">
        <v>1</v>
      </c>
      <c r="J23" s="135"/>
    </row>
    <row r="24" spans="1:9" ht="24" customHeight="1">
      <c r="A24" s="7"/>
      <c r="B24" s="10"/>
      <c r="C24" s="10"/>
      <c r="D24" s="10"/>
      <c r="E24" s="10"/>
      <c r="F24" s="10"/>
      <c r="G24" s="10"/>
      <c r="H24" s="10"/>
      <c r="I24" s="10"/>
    </row>
    <row r="25" spans="1:2" ht="18" customHeight="1">
      <c r="A25" s="7"/>
      <c r="B25" s="2" t="s">
        <v>253</v>
      </c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10" ht="11.25" customHeight="1" thickBot="1">
      <c r="A28" s="7"/>
      <c r="F28" s="22"/>
      <c r="G28" s="24"/>
      <c r="H28" s="24"/>
      <c r="I28" s="21" t="s">
        <v>88</v>
      </c>
      <c r="J28" s="20"/>
    </row>
    <row r="29" spans="1:10" ht="72" customHeight="1" thickBot="1">
      <c r="A29" s="7"/>
      <c r="B29" s="318" t="s">
        <v>24</v>
      </c>
      <c r="C29" s="319" t="s">
        <v>158</v>
      </c>
      <c r="D29" s="325" t="s">
        <v>159</v>
      </c>
      <c r="E29" s="325" t="s">
        <v>160</v>
      </c>
      <c r="F29" s="325" t="s">
        <v>161</v>
      </c>
      <c r="G29" s="325" t="s">
        <v>127</v>
      </c>
      <c r="H29" s="320" t="s">
        <v>162</v>
      </c>
      <c r="I29" s="322" t="s">
        <v>128</v>
      </c>
      <c r="J29" s="118"/>
    </row>
    <row r="30" spans="1:10" ht="18" customHeight="1" thickTop="1">
      <c r="A30" s="7"/>
      <c r="B30" s="248" t="s">
        <v>21</v>
      </c>
      <c r="C30" s="32">
        <v>2793556.37</v>
      </c>
      <c r="D30" s="32">
        <v>354617.3</v>
      </c>
      <c r="E30" s="32">
        <v>567243.34</v>
      </c>
      <c r="F30" s="32">
        <v>1377940.75</v>
      </c>
      <c r="G30" s="32">
        <v>507485.44</v>
      </c>
      <c r="H30" s="39">
        <v>2124597.53</v>
      </c>
      <c r="I30" s="311">
        <v>7725440.73</v>
      </c>
      <c r="J30" s="132"/>
    </row>
    <row r="31" spans="1:10" ht="18" customHeight="1">
      <c r="A31" s="7"/>
      <c r="B31" s="249" t="s">
        <v>22</v>
      </c>
      <c r="C31" s="32">
        <v>217839.85</v>
      </c>
      <c r="D31" s="32">
        <v>32755.24</v>
      </c>
      <c r="E31" s="32">
        <v>19846.98</v>
      </c>
      <c r="F31" s="32">
        <v>69233.88</v>
      </c>
      <c r="G31" s="32">
        <v>30402.38</v>
      </c>
      <c r="H31" s="49">
        <v>92655.3</v>
      </c>
      <c r="I31" s="311">
        <v>462733.63</v>
      </c>
      <c r="J31" s="132"/>
    </row>
    <row r="32" spans="1:10" ht="18" customHeight="1" thickBot="1">
      <c r="A32" s="7"/>
      <c r="B32" s="268" t="s">
        <v>23</v>
      </c>
      <c r="C32" s="36">
        <v>16460.29</v>
      </c>
      <c r="D32" s="37">
        <v>17969.33</v>
      </c>
      <c r="E32" s="37">
        <v>6548.28</v>
      </c>
      <c r="F32" s="37">
        <v>33237.54</v>
      </c>
      <c r="G32" s="37">
        <v>25634.72</v>
      </c>
      <c r="H32" s="41">
        <v>37751.87</v>
      </c>
      <c r="I32" s="305">
        <v>137602.03</v>
      </c>
      <c r="J32" s="132"/>
    </row>
    <row r="33" spans="1:10" ht="24" customHeight="1" thickBot="1" thickTop="1">
      <c r="A33" s="7"/>
      <c r="B33" s="323" t="s">
        <v>1</v>
      </c>
      <c r="C33" s="252">
        <v>3027856.51</v>
      </c>
      <c r="D33" s="252">
        <v>405341.87</v>
      </c>
      <c r="E33" s="252">
        <v>593638.6</v>
      </c>
      <c r="F33" s="252">
        <v>1480412.17</v>
      </c>
      <c r="G33" s="252">
        <v>563522.54</v>
      </c>
      <c r="H33" s="253">
        <v>2255004.7</v>
      </c>
      <c r="I33" s="303">
        <v>8325776.390000001</v>
      </c>
      <c r="J33" s="133"/>
    </row>
    <row r="34" spans="1:9" ht="12" customHeight="1">
      <c r="A34" s="7"/>
      <c r="B34" s="10"/>
      <c r="C34" s="10"/>
      <c r="D34" s="10"/>
      <c r="E34" s="10"/>
      <c r="F34" s="10"/>
      <c r="G34" s="10"/>
      <c r="H34" s="10"/>
      <c r="I34" s="10"/>
    </row>
    <row r="35" spans="1:2" ht="15" customHeight="1">
      <c r="A35" s="7"/>
      <c r="B35" s="5" t="s">
        <v>38</v>
      </c>
    </row>
    <row r="36" spans="1:10" ht="11.25" customHeight="1" thickBot="1">
      <c r="A36" s="7"/>
      <c r="B36" s="3"/>
      <c r="C36" s="3"/>
      <c r="D36" s="3"/>
      <c r="E36" s="3"/>
      <c r="F36" s="22"/>
      <c r="G36" s="24"/>
      <c r="H36" s="24"/>
      <c r="I36" s="498" t="s">
        <v>102</v>
      </c>
      <c r="J36" s="20"/>
    </row>
    <row r="37" spans="1:10" ht="72" customHeight="1" thickBot="1">
      <c r="A37" s="7"/>
      <c r="B37" s="318" t="s">
        <v>24</v>
      </c>
      <c r="C37" s="319" t="s">
        <v>158</v>
      </c>
      <c r="D37" s="325" t="s">
        <v>159</v>
      </c>
      <c r="E37" s="325" t="s">
        <v>160</v>
      </c>
      <c r="F37" s="325" t="s">
        <v>161</v>
      </c>
      <c r="G37" s="325" t="s">
        <v>127</v>
      </c>
      <c r="H37" s="320" t="s">
        <v>162</v>
      </c>
      <c r="I37" s="322" t="s">
        <v>128</v>
      </c>
      <c r="J37" s="118"/>
    </row>
    <row r="38" spans="1:10" ht="18" customHeight="1" thickTop="1">
      <c r="A38" s="7"/>
      <c r="B38" s="248" t="s">
        <v>21</v>
      </c>
      <c r="C38" s="31">
        <v>0.3616047896337948</v>
      </c>
      <c r="D38" s="31">
        <v>0.04590253325262389</v>
      </c>
      <c r="E38" s="31">
        <v>0.07342536948050601</v>
      </c>
      <c r="F38" s="31">
        <v>0.1783640310188491</v>
      </c>
      <c r="G38" s="31">
        <v>0.0656901603075272</v>
      </c>
      <c r="H38" s="43">
        <v>0.275013116306699</v>
      </c>
      <c r="I38" s="312">
        <v>1</v>
      </c>
      <c r="J38" s="134"/>
    </row>
    <row r="39" spans="1:10" ht="18" customHeight="1">
      <c r="A39" s="7"/>
      <c r="B39" s="249" t="s">
        <v>22</v>
      </c>
      <c r="C39" s="31">
        <v>0.470767274900681</v>
      </c>
      <c r="D39" s="31">
        <v>0.07078638308609643</v>
      </c>
      <c r="E39" s="31">
        <v>0.04289072311428931</v>
      </c>
      <c r="F39" s="31">
        <v>0.1496192960948181</v>
      </c>
      <c r="G39" s="31">
        <v>0.0657016867349797</v>
      </c>
      <c r="H39" s="52">
        <v>0.20023463606913547</v>
      </c>
      <c r="I39" s="312">
        <v>1</v>
      </c>
      <c r="J39" s="134"/>
    </row>
    <row r="40" spans="1:10" ht="18" customHeight="1" thickBot="1">
      <c r="A40" s="7"/>
      <c r="B40" s="268" t="s">
        <v>23</v>
      </c>
      <c r="C40" s="42">
        <v>0.11962243580272763</v>
      </c>
      <c r="D40" s="103">
        <v>0.13058913447715853</v>
      </c>
      <c r="E40" s="103">
        <v>0.047588542116711506</v>
      </c>
      <c r="F40" s="103">
        <v>0.24154832599489995</v>
      </c>
      <c r="G40" s="103">
        <v>0.18629608880043413</v>
      </c>
      <c r="H40" s="45">
        <v>0.27435547280806827</v>
      </c>
      <c r="I40" s="310">
        <v>1</v>
      </c>
      <c r="J40" s="134"/>
    </row>
    <row r="41" spans="1:10" ht="24" customHeight="1" thickBot="1" thickTop="1">
      <c r="A41" s="7"/>
      <c r="B41" s="323" t="s">
        <v>1</v>
      </c>
      <c r="C41" s="306">
        <v>0.36367257156182164</v>
      </c>
      <c r="D41" s="306">
        <v>0.04868517373188784</v>
      </c>
      <c r="E41" s="306">
        <v>0.071301290377317</v>
      </c>
      <c r="F41" s="306">
        <v>0.17781070505065535</v>
      </c>
      <c r="G41" s="306">
        <v>0.06768408297355195</v>
      </c>
      <c r="H41" s="307">
        <v>0.27084617630476615</v>
      </c>
      <c r="I41" s="308">
        <v>1</v>
      </c>
      <c r="J41" s="135"/>
    </row>
    <row r="42" ht="15" customHeight="1"/>
  </sheetData>
  <sheetProtection/>
  <hyperlinks>
    <hyperlink ref="K1" location="INDICE!A1" display="VOLVER AL ÍNDICE"/>
    <hyperlink ref="K1:L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8">
    <tabColor rgb="FFFBD637"/>
  </sheetPr>
  <dimension ref="A1:K51"/>
  <sheetViews>
    <sheetView showGridLines="0" zoomScalePageLayoutView="0" workbookViewId="0" topLeftCell="A40">
      <selection activeCell="A7" sqref="A1:IV16384"/>
    </sheetView>
  </sheetViews>
  <sheetFormatPr defaultColWidth="9.140625" defaultRowHeight="12.75"/>
  <cols>
    <col min="1" max="1" width="1.7109375" style="6" customWidth="1"/>
    <col min="2" max="2" width="18.7109375" style="6" customWidth="1"/>
    <col min="3" max="7" width="12.7109375" style="6" customWidth="1"/>
    <col min="8" max="8" width="16.7109375" style="6" customWidth="1"/>
    <col min="9" max="9" width="8.140625" style="10" customWidth="1"/>
    <col min="10" max="16384" width="9.140625" style="6" customWidth="1"/>
  </cols>
  <sheetData>
    <row r="1" spans="1:11" ht="18" customHeight="1" thickBot="1" thickTop="1">
      <c r="A1" s="7"/>
      <c r="B1" s="2" t="s">
        <v>30</v>
      </c>
      <c r="C1" s="7"/>
      <c r="D1" s="7"/>
      <c r="E1" s="7"/>
      <c r="F1" s="7"/>
      <c r="G1" s="7"/>
      <c r="H1" s="7"/>
      <c r="I1" s="7"/>
      <c r="J1" s="501" t="s">
        <v>180</v>
      </c>
      <c r="K1" s="502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233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H6" s="21" t="s">
        <v>88</v>
      </c>
      <c r="I6" s="20"/>
    </row>
    <row r="7" spans="1:9" ht="60" customHeight="1" thickBot="1">
      <c r="A7" s="7"/>
      <c r="B7" s="318" t="s">
        <v>8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9" ht="18" customHeight="1" thickTop="1">
      <c r="A8" s="7"/>
      <c r="B8" s="248" t="s">
        <v>414</v>
      </c>
      <c r="C8" s="59">
        <v>61258.58</v>
      </c>
      <c r="D8" s="59">
        <v>15960.8</v>
      </c>
      <c r="E8" s="59">
        <v>191513.35</v>
      </c>
      <c r="F8" s="59">
        <v>811.9199999999837</v>
      </c>
      <c r="G8" s="65">
        <v>35.910000000032596</v>
      </c>
      <c r="H8" s="258">
        <v>269580.56</v>
      </c>
      <c r="I8" s="125"/>
    </row>
    <row r="9" spans="1:9" ht="18" customHeight="1">
      <c r="A9" s="7"/>
      <c r="B9" s="248" t="s">
        <v>415</v>
      </c>
      <c r="C9" s="59">
        <v>14974.62</v>
      </c>
      <c r="D9" s="59">
        <v>4497.39</v>
      </c>
      <c r="E9" s="59">
        <v>40470.5</v>
      </c>
      <c r="F9" s="59">
        <v>51.970000000001164</v>
      </c>
      <c r="G9" s="61">
        <v>4.4099999999962165</v>
      </c>
      <c r="H9" s="258">
        <v>59998.89</v>
      </c>
      <c r="I9" s="125"/>
    </row>
    <row r="10" spans="1:9" ht="18" customHeight="1">
      <c r="A10" s="7"/>
      <c r="B10" s="248" t="s">
        <v>416</v>
      </c>
      <c r="C10" s="59">
        <v>10511.19</v>
      </c>
      <c r="D10" s="59">
        <v>2494</v>
      </c>
      <c r="E10" s="59">
        <v>25012.24</v>
      </c>
      <c r="F10" s="59">
        <v>0</v>
      </c>
      <c r="G10" s="61">
        <v>0.010000000002037268</v>
      </c>
      <c r="H10" s="258">
        <v>38017.44</v>
      </c>
      <c r="I10" s="125"/>
    </row>
    <row r="11" spans="1:9" ht="18" customHeight="1">
      <c r="A11" s="7"/>
      <c r="B11" s="249" t="s">
        <v>417</v>
      </c>
      <c r="C11" s="59">
        <v>11678</v>
      </c>
      <c r="D11" s="59">
        <v>2490.73</v>
      </c>
      <c r="E11" s="59">
        <v>57253.05</v>
      </c>
      <c r="F11" s="59">
        <v>-31.5</v>
      </c>
      <c r="G11" s="61">
        <v>-0.00999999999476131</v>
      </c>
      <c r="H11" s="258">
        <v>71390.27</v>
      </c>
      <c r="I11" s="125"/>
    </row>
    <row r="12" spans="1:11" ht="18" customHeight="1">
      <c r="A12" s="7"/>
      <c r="B12" s="249" t="s">
        <v>418</v>
      </c>
      <c r="C12" s="59">
        <v>0</v>
      </c>
      <c r="D12" s="59">
        <v>205.06</v>
      </c>
      <c r="E12" s="59">
        <v>26894.85</v>
      </c>
      <c r="F12" s="59">
        <v>255902.79</v>
      </c>
      <c r="G12" s="61">
        <v>3878.789999999979</v>
      </c>
      <c r="H12" s="258">
        <v>286881.49</v>
      </c>
      <c r="I12" s="125"/>
      <c r="K12" s="10"/>
    </row>
    <row r="13" spans="1:11" ht="18" customHeight="1">
      <c r="A13" s="7"/>
      <c r="B13" s="249" t="s">
        <v>419</v>
      </c>
      <c r="C13" s="59">
        <v>3301.99</v>
      </c>
      <c r="D13" s="59">
        <v>844.48</v>
      </c>
      <c r="E13" s="59">
        <v>14355.61</v>
      </c>
      <c r="F13" s="59">
        <v>0</v>
      </c>
      <c r="G13" s="61">
        <v>-0.010000000002037268</v>
      </c>
      <c r="H13" s="258">
        <v>18502.07</v>
      </c>
      <c r="I13" s="125"/>
      <c r="K13" s="10"/>
    </row>
    <row r="14" spans="1:11" ht="18" customHeight="1">
      <c r="A14" s="7"/>
      <c r="B14" s="249" t="s">
        <v>420</v>
      </c>
      <c r="C14" s="59">
        <v>19545.11</v>
      </c>
      <c r="D14" s="59">
        <v>7055.18</v>
      </c>
      <c r="E14" s="59">
        <v>51765.95</v>
      </c>
      <c r="F14" s="59">
        <v>517.9500000000044</v>
      </c>
      <c r="G14" s="61">
        <v>19.720000000001164</v>
      </c>
      <c r="H14" s="258">
        <v>78903.91</v>
      </c>
      <c r="I14" s="125"/>
      <c r="K14" s="10"/>
    </row>
    <row r="15" spans="1:11" ht="18" customHeight="1">
      <c r="A15" s="7"/>
      <c r="B15" s="249" t="s">
        <v>421</v>
      </c>
      <c r="C15" s="59">
        <v>9006.28</v>
      </c>
      <c r="D15" s="59">
        <v>3371.96</v>
      </c>
      <c r="E15" s="59">
        <v>70399.28</v>
      </c>
      <c r="F15" s="59">
        <v>972.8800000000047</v>
      </c>
      <c r="G15" s="61">
        <v>15.309999999997672</v>
      </c>
      <c r="H15" s="258">
        <v>83765.71</v>
      </c>
      <c r="I15" s="125"/>
      <c r="K15" s="10"/>
    </row>
    <row r="16" spans="1:11" ht="18" customHeight="1">
      <c r="A16" s="7"/>
      <c r="B16" s="249" t="s">
        <v>422</v>
      </c>
      <c r="C16" s="59">
        <v>77165.86</v>
      </c>
      <c r="D16" s="59">
        <v>18919.71</v>
      </c>
      <c r="E16" s="59">
        <v>176240.89</v>
      </c>
      <c r="F16" s="59">
        <v>341.8499999999767</v>
      </c>
      <c r="G16" s="61">
        <v>4368.37</v>
      </c>
      <c r="H16" s="258">
        <v>277036.68</v>
      </c>
      <c r="I16" s="125"/>
      <c r="K16" s="10"/>
    </row>
    <row r="17" spans="1:11" ht="18" customHeight="1">
      <c r="A17" s="7"/>
      <c r="B17" s="249" t="s">
        <v>423</v>
      </c>
      <c r="C17" s="59">
        <v>4593.73</v>
      </c>
      <c r="D17" s="59">
        <v>1795.6</v>
      </c>
      <c r="E17" s="59">
        <v>46642.45</v>
      </c>
      <c r="F17" s="59">
        <v>657.9100000000035</v>
      </c>
      <c r="G17" s="61">
        <v>-0.010000000002037268</v>
      </c>
      <c r="H17" s="258">
        <v>53689.68</v>
      </c>
      <c r="I17" s="125"/>
      <c r="K17" s="10"/>
    </row>
    <row r="18" spans="1:9" ht="18" customHeight="1">
      <c r="A18" s="7"/>
      <c r="B18" s="249" t="s">
        <v>424</v>
      </c>
      <c r="C18" s="59">
        <v>15740.83</v>
      </c>
      <c r="D18" s="59">
        <v>4785.57</v>
      </c>
      <c r="E18" s="59">
        <v>41411.31</v>
      </c>
      <c r="F18" s="59">
        <v>6.4100000000034925</v>
      </c>
      <c r="G18" s="61">
        <v>0</v>
      </c>
      <c r="H18" s="258">
        <v>61944.12</v>
      </c>
      <c r="I18" s="125"/>
    </row>
    <row r="19" spans="1:9" ht="18" customHeight="1">
      <c r="A19" s="7"/>
      <c r="B19" s="249" t="s">
        <v>425</v>
      </c>
      <c r="C19" s="59">
        <v>125126.63</v>
      </c>
      <c r="D19" s="59">
        <v>21276.16</v>
      </c>
      <c r="E19" s="59">
        <v>196757.76</v>
      </c>
      <c r="F19" s="59">
        <v>48.639999999984866</v>
      </c>
      <c r="G19" s="61">
        <v>485.5799999999581</v>
      </c>
      <c r="H19" s="258">
        <v>343694.77</v>
      </c>
      <c r="I19" s="125"/>
    </row>
    <row r="20" spans="1:9" ht="18" customHeight="1">
      <c r="A20" s="7"/>
      <c r="B20" s="249" t="s">
        <v>426</v>
      </c>
      <c r="C20" s="59">
        <v>13930.26</v>
      </c>
      <c r="D20" s="59">
        <v>2769.55</v>
      </c>
      <c r="E20" s="59">
        <v>31335.85</v>
      </c>
      <c r="F20" s="59">
        <v>31.87000000000262</v>
      </c>
      <c r="G20" s="61">
        <v>-0.010000000009313226</v>
      </c>
      <c r="H20" s="258">
        <v>48067.52</v>
      </c>
      <c r="I20" s="125"/>
    </row>
    <row r="21" spans="1:9" ht="18" customHeight="1">
      <c r="A21" s="7"/>
      <c r="B21" s="249" t="s">
        <v>427</v>
      </c>
      <c r="C21" s="59">
        <v>0</v>
      </c>
      <c r="D21" s="59">
        <v>0</v>
      </c>
      <c r="E21" s="59">
        <v>33764.75</v>
      </c>
      <c r="F21" s="59">
        <v>26.209999999999127</v>
      </c>
      <c r="G21" s="61">
        <v>0</v>
      </c>
      <c r="H21" s="258">
        <v>33790.96</v>
      </c>
      <c r="I21" s="125"/>
    </row>
    <row r="22" spans="1:9" ht="18" customHeight="1">
      <c r="A22" s="7"/>
      <c r="B22" s="249" t="s">
        <v>428</v>
      </c>
      <c r="C22" s="59">
        <v>0</v>
      </c>
      <c r="D22" s="59">
        <v>0</v>
      </c>
      <c r="E22" s="59">
        <v>60265.16</v>
      </c>
      <c r="F22" s="59">
        <v>9.419999999998254</v>
      </c>
      <c r="G22" s="61">
        <v>0</v>
      </c>
      <c r="H22" s="258">
        <v>60274.58</v>
      </c>
      <c r="I22" s="125"/>
    </row>
    <row r="23" spans="1:9" ht="18" customHeight="1">
      <c r="A23" s="7"/>
      <c r="B23" s="249" t="s">
        <v>429</v>
      </c>
      <c r="C23" s="59">
        <v>2851.04</v>
      </c>
      <c r="D23" s="59">
        <v>956.48</v>
      </c>
      <c r="E23" s="59">
        <v>6743.95</v>
      </c>
      <c r="F23" s="59">
        <v>42.840000000000146</v>
      </c>
      <c r="G23" s="61">
        <v>-0.010000000000218279</v>
      </c>
      <c r="H23" s="258">
        <v>10594.3</v>
      </c>
      <c r="I23" s="125"/>
    </row>
    <row r="24" spans="1:9" ht="18" customHeight="1">
      <c r="A24" s="7"/>
      <c r="B24" s="249" t="s">
        <v>430</v>
      </c>
      <c r="C24" s="59">
        <v>33013.28</v>
      </c>
      <c r="D24" s="59">
        <v>8148.59</v>
      </c>
      <c r="E24" s="59">
        <v>99725.82</v>
      </c>
      <c r="F24" s="59">
        <v>40.76999999998952</v>
      </c>
      <c r="G24" s="61">
        <v>0.47000000000116415</v>
      </c>
      <c r="H24" s="258">
        <v>140928.93</v>
      </c>
      <c r="I24" s="125"/>
    </row>
    <row r="25" spans="1:9" ht="18" customHeight="1">
      <c r="A25" s="7"/>
      <c r="B25" s="249" t="s">
        <v>431</v>
      </c>
      <c r="C25" s="59">
        <v>0</v>
      </c>
      <c r="D25" s="59">
        <v>0</v>
      </c>
      <c r="E25" s="59">
        <v>371.06</v>
      </c>
      <c r="F25" s="59">
        <v>124881.83</v>
      </c>
      <c r="G25" s="61">
        <v>0</v>
      </c>
      <c r="H25" s="258">
        <v>125252.89</v>
      </c>
      <c r="I25" s="125"/>
    </row>
    <row r="26" spans="1:9" ht="18" customHeight="1" thickBot="1">
      <c r="A26" s="7"/>
      <c r="B26" s="268" t="s">
        <v>400</v>
      </c>
      <c r="C26" s="62">
        <v>0</v>
      </c>
      <c r="D26" s="64">
        <v>0</v>
      </c>
      <c r="E26" s="64">
        <v>0</v>
      </c>
      <c r="F26" s="64">
        <v>56563.53</v>
      </c>
      <c r="G26" s="63">
        <v>0</v>
      </c>
      <c r="H26" s="259">
        <v>56563.53</v>
      </c>
      <c r="I26" s="125"/>
    </row>
    <row r="27" spans="1:9" ht="27" customHeight="1" thickBot="1" thickTop="1">
      <c r="A27" s="7"/>
      <c r="B27" s="323" t="s">
        <v>1</v>
      </c>
      <c r="C27" s="281">
        <v>402697.4</v>
      </c>
      <c r="D27" s="281">
        <v>95571.26</v>
      </c>
      <c r="E27" s="281">
        <v>1170923.83</v>
      </c>
      <c r="F27" s="281">
        <v>440877.29</v>
      </c>
      <c r="G27" s="282">
        <v>8808.519999999955</v>
      </c>
      <c r="H27" s="254">
        <v>2118878.3</v>
      </c>
      <c r="I27" s="126"/>
    </row>
    <row r="28" ht="12" customHeight="1"/>
    <row r="29" spans="2:9" ht="15" customHeight="1">
      <c r="B29" s="5" t="s">
        <v>11</v>
      </c>
      <c r="C29" s="7"/>
      <c r="D29" s="7"/>
      <c r="E29" s="7"/>
      <c r="F29" s="7"/>
      <c r="G29" s="7"/>
      <c r="H29" s="7"/>
      <c r="I29" s="7"/>
    </row>
    <row r="30" spans="2:9" ht="11.25" customHeight="1" thickBot="1">
      <c r="B30" s="4"/>
      <c r="C30" s="7"/>
      <c r="D30" s="7"/>
      <c r="E30" s="7"/>
      <c r="F30" s="7"/>
      <c r="H30" s="20" t="s">
        <v>102</v>
      </c>
      <c r="I30" s="20"/>
    </row>
    <row r="31" spans="2:9" ht="60" customHeight="1" thickBot="1">
      <c r="B31" s="318" t="s">
        <v>8</v>
      </c>
      <c r="C31" s="319" t="s">
        <v>155</v>
      </c>
      <c r="D31" s="325" t="s">
        <v>35</v>
      </c>
      <c r="E31" s="325" t="s">
        <v>34</v>
      </c>
      <c r="F31" s="325" t="s">
        <v>156</v>
      </c>
      <c r="G31" s="320" t="s">
        <v>36</v>
      </c>
      <c r="H31" s="322" t="s">
        <v>157</v>
      </c>
      <c r="I31" s="118"/>
    </row>
    <row r="32" spans="2:9" ht="18" customHeight="1" thickTop="1">
      <c r="B32" s="248" t="s">
        <v>414</v>
      </c>
      <c r="C32" s="54">
        <v>0.22723663753795897</v>
      </c>
      <c r="D32" s="54">
        <v>0.05920604957568157</v>
      </c>
      <c r="E32" s="54">
        <v>0.7104123160809519</v>
      </c>
      <c r="F32" s="54">
        <v>0.00301178987090161</v>
      </c>
      <c r="G32" s="60">
        <v>0.00013320693450608083</v>
      </c>
      <c r="H32" s="264">
        <v>1</v>
      </c>
      <c r="I32" s="127"/>
    </row>
    <row r="33" spans="2:9" ht="18" customHeight="1">
      <c r="B33" s="249" t="s">
        <v>415</v>
      </c>
      <c r="C33" s="54">
        <v>0.24958161725991931</v>
      </c>
      <c r="D33" s="54">
        <v>0.07495788672090434</v>
      </c>
      <c r="E33" s="54">
        <v>0.6745208119683548</v>
      </c>
      <c r="F33" s="54">
        <v>0.0008661826910464704</v>
      </c>
      <c r="G33" s="55">
        <v>7.350135977509279E-05</v>
      </c>
      <c r="H33" s="264">
        <v>1</v>
      </c>
      <c r="I33" s="127"/>
    </row>
    <row r="34" spans="2:9" ht="18" customHeight="1">
      <c r="B34" s="249" t="s">
        <v>416</v>
      </c>
      <c r="C34" s="54">
        <v>0.2764833718419757</v>
      </c>
      <c r="D34" s="54">
        <v>0.06560147132473938</v>
      </c>
      <c r="E34" s="54">
        <v>0.6579148937961105</v>
      </c>
      <c r="F34" s="54">
        <v>0</v>
      </c>
      <c r="G34" s="55">
        <v>2.6303717457138796E-07</v>
      </c>
      <c r="H34" s="264">
        <v>1</v>
      </c>
      <c r="I34" s="127"/>
    </row>
    <row r="35" spans="2:9" ht="18" customHeight="1">
      <c r="B35" s="249" t="s">
        <v>417</v>
      </c>
      <c r="C35" s="54">
        <v>0.16357971471462426</v>
      </c>
      <c r="D35" s="54">
        <v>0.03488892814104779</v>
      </c>
      <c r="E35" s="54">
        <v>0.8019727338193285</v>
      </c>
      <c r="F35" s="54">
        <v>-0.00044123659988959277</v>
      </c>
      <c r="G35" s="55">
        <v>-1.400751110026802E-07</v>
      </c>
      <c r="H35" s="264">
        <v>1</v>
      </c>
      <c r="I35" s="127"/>
    </row>
    <row r="36" spans="2:9" ht="18" customHeight="1">
      <c r="B36" s="249" t="s">
        <v>418</v>
      </c>
      <c r="C36" s="54">
        <v>0</v>
      </c>
      <c r="D36" s="54">
        <v>0.000714789929458328</v>
      </c>
      <c r="E36" s="54">
        <v>0.0937489902189228</v>
      </c>
      <c r="F36" s="54">
        <v>0.8920156891265449</v>
      </c>
      <c r="G36" s="55">
        <v>0.013520530725073894</v>
      </c>
      <c r="H36" s="264">
        <v>1</v>
      </c>
      <c r="I36" s="127"/>
    </row>
    <row r="37" spans="2:9" ht="18" customHeight="1">
      <c r="B37" s="249" t="s">
        <v>419</v>
      </c>
      <c r="C37" s="54">
        <v>0.17846597705013545</v>
      </c>
      <c r="D37" s="54">
        <v>0.04564246054630644</v>
      </c>
      <c r="E37" s="54">
        <v>0.7758921028836233</v>
      </c>
      <c r="F37" s="54">
        <v>0</v>
      </c>
      <c r="G37" s="55">
        <v>-5.404800653136253E-07</v>
      </c>
      <c r="H37" s="264">
        <v>1</v>
      </c>
      <c r="I37" s="127"/>
    </row>
    <row r="38" spans="2:9" ht="18" customHeight="1">
      <c r="B38" s="249" t="s">
        <v>420</v>
      </c>
      <c r="C38" s="54">
        <v>0.2477077498440825</v>
      </c>
      <c r="D38" s="54">
        <v>0.0894148338149529</v>
      </c>
      <c r="E38" s="54">
        <v>0.6560631786181444</v>
      </c>
      <c r="F38" s="54">
        <v>0.006564313479522172</v>
      </c>
      <c r="G38" s="55">
        <v>0.0002499242432979704</v>
      </c>
      <c r="H38" s="264">
        <v>1</v>
      </c>
      <c r="I38" s="127"/>
    </row>
    <row r="39" spans="2:9" ht="18" customHeight="1">
      <c r="B39" s="249" t="s">
        <v>421</v>
      </c>
      <c r="C39" s="54">
        <v>0.10751750328386162</v>
      </c>
      <c r="D39" s="54">
        <v>0.040254657902380336</v>
      </c>
      <c r="E39" s="54">
        <v>0.840430768150834</v>
      </c>
      <c r="F39" s="54">
        <v>0.011614298977469475</v>
      </c>
      <c r="G39" s="55">
        <v>0.00018277168545455737</v>
      </c>
      <c r="H39" s="264">
        <v>1</v>
      </c>
      <c r="I39" s="127"/>
    </row>
    <row r="40" spans="2:9" ht="18" customHeight="1">
      <c r="B40" s="249" t="s">
        <v>422</v>
      </c>
      <c r="C40" s="54">
        <v>0.2785402279582617</v>
      </c>
      <c r="D40" s="54">
        <v>0.06829315886979298</v>
      </c>
      <c r="E40" s="54">
        <v>0.636164460244037</v>
      </c>
      <c r="F40" s="54">
        <v>0.0012339521250398205</v>
      </c>
      <c r="G40" s="55">
        <v>0.015768200802868396</v>
      </c>
      <c r="H40" s="264">
        <v>1</v>
      </c>
      <c r="I40" s="127"/>
    </row>
    <row r="41" spans="2:9" ht="18" customHeight="1">
      <c r="B41" s="249" t="s">
        <v>423</v>
      </c>
      <c r="C41" s="54">
        <v>0.08556076326027645</v>
      </c>
      <c r="D41" s="54">
        <v>0.03344404362253602</v>
      </c>
      <c r="E41" s="54">
        <v>0.8687414415582286</v>
      </c>
      <c r="F41" s="54">
        <v>0.012253937814492534</v>
      </c>
      <c r="G41" s="55">
        <v>-1.8625553368985005E-07</v>
      </c>
      <c r="H41" s="264">
        <v>1</v>
      </c>
      <c r="I41" s="127"/>
    </row>
    <row r="42" spans="2:9" ht="18" customHeight="1">
      <c r="B42" s="249" t="s">
        <v>424</v>
      </c>
      <c r="C42" s="54">
        <v>0.254113384773244</v>
      </c>
      <c r="D42" s="54">
        <v>0.07725624320758774</v>
      </c>
      <c r="E42" s="54">
        <v>0.6685268916565446</v>
      </c>
      <c r="F42" s="54">
        <v>0.00010348036262365972</v>
      </c>
      <c r="G42" s="55">
        <v>0</v>
      </c>
      <c r="H42" s="264">
        <v>1</v>
      </c>
      <c r="I42" s="127"/>
    </row>
    <row r="43" spans="2:9" ht="18" customHeight="1">
      <c r="B43" s="249" t="s">
        <v>425</v>
      </c>
      <c r="C43" s="54">
        <v>0.3640632355272674</v>
      </c>
      <c r="D43" s="54">
        <v>0.06190422973267821</v>
      </c>
      <c r="E43" s="54">
        <v>0.5724781904595173</v>
      </c>
      <c r="F43" s="54">
        <v>0.0001415209198556756</v>
      </c>
      <c r="G43" s="55">
        <v>0.0014128233606812174</v>
      </c>
      <c r="H43" s="264">
        <v>1</v>
      </c>
      <c r="I43" s="127"/>
    </row>
    <row r="44" spans="2:9" ht="18" customHeight="1">
      <c r="B44" s="249" t="s">
        <v>426</v>
      </c>
      <c r="C44" s="54">
        <v>0.28980608943419595</v>
      </c>
      <c r="D44" s="54">
        <v>0.05761790914114147</v>
      </c>
      <c r="E44" s="54">
        <v>0.651913183788138</v>
      </c>
      <c r="F44" s="54">
        <v>0.0006630256772141068</v>
      </c>
      <c r="G44" s="55">
        <v>-2.0804068962395453E-07</v>
      </c>
      <c r="H44" s="264">
        <v>1</v>
      </c>
      <c r="I44" s="127"/>
    </row>
    <row r="45" spans="2:9" ht="18" customHeight="1">
      <c r="B45" s="249" t="s">
        <v>427</v>
      </c>
      <c r="C45" s="54">
        <v>0</v>
      </c>
      <c r="D45" s="54">
        <v>0</v>
      </c>
      <c r="E45" s="54">
        <v>0.9992243487607336</v>
      </c>
      <c r="F45" s="54">
        <v>0.0007756512392663342</v>
      </c>
      <c r="G45" s="55">
        <v>0</v>
      </c>
      <c r="H45" s="264">
        <v>1</v>
      </c>
      <c r="I45" s="127"/>
    </row>
    <row r="46" spans="2:9" ht="18" customHeight="1">
      <c r="B46" s="249" t="s">
        <v>428</v>
      </c>
      <c r="C46" s="54">
        <v>0</v>
      </c>
      <c r="D46" s="54">
        <v>0</v>
      </c>
      <c r="E46" s="54">
        <v>0.9998437152112881</v>
      </c>
      <c r="F46" s="54">
        <v>0.00015628478871189568</v>
      </c>
      <c r="G46" s="55">
        <v>0</v>
      </c>
      <c r="H46" s="264">
        <v>1</v>
      </c>
      <c r="I46" s="127"/>
    </row>
    <row r="47" spans="2:9" ht="18" customHeight="1">
      <c r="B47" s="249" t="s">
        <v>429</v>
      </c>
      <c r="C47" s="54">
        <v>0.26911074823254016</v>
      </c>
      <c r="D47" s="54">
        <v>0.09028251040653937</v>
      </c>
      <c r="E47" s="54">
        <v>0.6365640013969777</v>
      </c>
      <c r="F47" s="54">
        <v>0.004043683867740214</v>
      </c>
      <c r="G47" s="55">
        <v>-9.439037973455801E-07</v>
      </c>
      <c r="H47" s="264">
        <v>1</v>
      </c>
      <c r="I47" s="127"/>
    </row>
    <row r="48" spans="2:9" ht="18" customHeight="1">
      <c r="B48" s="249" t="s">
        <v>430</v>
      </c>
      <c r="C48" s="54">
        <v>0.23425481198218137</v>
      </c>
      <c r="D48" s="54">
        <v>0.05782056246364746</v>
      </c>
      <c r="E48" s="54">
        <v>0.7076319957868127</v>
      </c>
      <c r="F48" s="54">
        <v>0.0002892947530360837</v>
      </c>
      <c r="G48" s="55">
        <v>3.3350143224756208E-06</v>
      </c>
      <c r="H48" s="264">
        <v>1</v>
      </c>
      <c r="I48" s="127"/>
    </row>
    <row r="49" spans="2:9" ht="18" customHeight="1">
      <c r="B49" s="249" t="s">
        <v>431</v>
      </c>
      <c r="C49" s="54">
        <v>0</v>
      </c>
      <c r="D49" s="54">
        <v>0</v>
      </c>
      <c r="E49" s="54">
        <v>0.0029624865342428425</v>
      </c>
      <c r="F49" s="54">
        <v>0.9970375134657572</v>
      </c>
      <c r="G49" s="55">
        <v>0</v>
      </c>
      <c r="H49" s="264">
        <v>1</v>
      </c>
      <c r="I49" s="127"/>
    </row>
    <row r="50" spans="2:9" ht="18" customHeight="1" thickBot="1">
      <c r="B50" s="268" t="s">
        <v>400</v>
      </c>
      <c r="C50" s="58">
        <v>0</v>
      </c>
      <c r="D50" s="56">
        <v>0</v>
      </c>
      <c r="E50" s="56">
        <v>0</v>
      </c>
      <c r="F50" s="56">
        <v>1</v>
      </c>
      <c r="G50" s="57">
        <v>0</v>
      </c>
      <c r="H50" s="265">
        <v>1</v>
      </c>
      <c r="I50" s="127"/>
    </row>
    <row r="51" spans="2:9" ht="27" customHeight="1" thickBot="1" thickTop="1">
      <c r="B51" s="323" t="s">
        <v>1</v>
      </c>
      <c r="C51" s="263">
        <v>0.1900521610891952</v>
      </c>
      <c r="D51" s="263">
        <v>0.045104648058361826</v>
      </c>
      <c r="E51" s="263">
        <v>0.5526149519771854</v>
      </c>
      <c r="F51" s="263">
        <v>0.2080710770410929</v>
      </c>
      <c r="G51" s="267">
        <v>0.004157161834164782</v>
      </c>
      <c r="H51" s="266">
        <v>1</v>
      </c>
      <c r="I51" s="128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9">
    <tabColor rgb="FFFBD637"/>
  </sheetPr>
  <dimension ref="A1:K27"/>
  <sheetViews>
    <sheetView showGridLines="0" zoomScalePageLayoutView="0" workbookViewId="0" topLeftCell="A28">
      <selection activeCell="G8" sqref="G8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7" width="12.7109375" style="6" customWidth="1"/>
    <col min="8" max="8" width="16.7109375" style="6" customWidth="1"/>
    <col min="9" max="9" width="7.421875" style="10" customWidth="1"/>
    <col min="10" max="16384" width="9.140625" style="6" customWidth="1"/>
  </cols>
  <sheetData>
    <row r="1" spans="1:11" ht="19.5" thickBot="1" thickTop="1">
      <c r="A1" s="7"/>
      <c r="B1" s="2" t="s">
        <v>30</v>
      </c>
      <c r="J1" s="501" t="s">
        <v>180</v>
      </c>
      <c r="K1" s="502"/>
    </row>
    <row r="2" spans="1:2" ht="12" customHeight="1" thickTop="1">
      <c r="A2" s="7"/>
      <c r="B2" s="2"/>
    </row>
    <row r="3" spans="1:2" ht="18">
      <c r="A3" s="7"/>
      <c r="B3" s="2" t="s">
        <v>234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9" ht="11.25" customHeight="1" thickBot="1">
      <c r="A6" s="7"/>
      <c r="D6" s="22"/>
      <c r="E6" s="24"/>
      <c r="F6" s="24"/>
      <c r="H6" s="21" t="s">
        <v>88</v>
      </c>
      <c r="I6" s="20"/>
    </row>
    <row r="7" spans="1:9" ht="60" customHeight="1" thickBot="1">
      <c r="A7" s="7"/>
      <c r="B7" s="244" t="s">
        <v>0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9" ht="18.75" customHeight="1" thickTop="1">
      <c r="A8" s="7"/>
      <c r="B8" s="248" t="s">
        <v>81</v>
      </c>
      <c r="C8" s="59">
        <v>111549.73</v>
      </c>
      <c r="D8" s="59">
        <v>21813.03</v>
      </c>
      <c r="E8" s="59">
        <v>139156.88</v>
      </c>
      <c r="F8" s="59">
        <v>0.35999999998603016</v>
      </c>
      <c r="G8" s="65">
        <v>3217.62</v>
      </c>
      <c r="H8" s="258">
        <v>275737.62</v>
      </c>
      <c r="I8" s="125"/>
    </row>
    <row r="9" spans="1:9" ht="18.75" customHeight="1">
      <c r="A9" s="7"/>
      <c r="B9" s="249" t="s">
        <v>82</v>
      </c>
      <c r="C9" s="59">
        <v>48760.45</v>
      </c>
      <c r="D9" s="59">
        <v>13056</v>
      </c>
      <c r="E9" s="59">
        <v>54740.12</v>
      </c>
      <c r="F9" s="59">
        <v>0</v>
      </c>
      <c r="G9" s="61">
        <v>0.00999999999476131</v>
      </c>
      <c r="H9" s="258">
        <v>116556.58</v>
      </c>
      <c r="I9" s="125"/>
    </row>
    <row r="10" spans="1:9" ht="18.75" customHeight="1">
      <c r="A10" s="7"/>
      <c r="B10" s="249" t="s">
        <v>83</v>
      </c>
      <c r="C10" s="59">
        <v>179955.17</v>
      </c>
      <c r="D10" s="59">
        <v>44166.77</v>
      </c>
      <c r="E10" s="59">
        <v>242467.9</v>
      </c>
      <c r="F10" s="59">
        <v>111774.88</v>
      </c>
      <c r="G10" s="61">
        <v>3085.560000000056</v>
      </c>
      <c r="H10" s="258">
        <v>581450.28</v>
      </c>
      <c r="I10" s="125"/>
    </row>
    <row r="11" spans="1:9" ht="18.75" customHeight="1">
      <c r="A11" s="7"/>
      <c r="B11" s="249" t="s">
        <v>84</v>
      </c>
      <c r="C11" s="59">
        <v>60739.56</v>
      </c>
      <c r="D11" s="59">
        <v>15992.16</v>
      </c>
      <c r="E11" s="59">
        <v>142148.83</v>
      </c>
      <c r="F11" s="59">
        <v>215640.11</v>
      </c>
      <c r="G11" s="61">
        <v>-0.010000000009313226</v>
      </c>
      <c r="H11" s="258">
        <v>434520.65</v>
      </c>
      <c r="I11" s="125"/>
    </row>
    <row r="12" spans="1:9" ht="18.75" customHeight="1">
      <c r="A12" s="7"/>
      <c r="B12" s="249" t="s">
        <v>85</v>
      </c>
      <c r="C12" s="59">
        <v>1692.49</v>
      </c>
      <c r="D12" s="59">
        <v>543.3</v>
      </c>
      <c r="E12" s="59">
        <v>199232.19</v>
      </c>
      <c r="F12" s="59">
        <v>57985.71</v>
      </c>
      <c r="G12" s="61">
        <v>213.98000000001048</v>
      </c>
      <c r="H12" s="258">
        <v>259667.67</v>
      </c>
      <c r="I12" s="125"/>
    </row>
    <row r="13" spans="1:9" ht="18.75" customHeight="1">
      <c r="A13" s="7"/>
      <c r="B13" s="249" t="s">
        <v>86</v>
      </c>
      <c r="C13" s="59">
        <v>0</v>
      </c>
      <c r="D13" s="59">
        <v>0</v>
      </c>
      <c r="E13" s="59">
        <v>210130.54</v>
      </c>
      <c r="F13" s="59">
        <v>43666.74</v>
      </c>
      <c r="G13" s="61">
        <v>1019.2399999999907</v>
      </c>
      <c r="H13" s="258">
        <v>254816.52</v>
      </c>
      <c r="I13" s="125"/>
    </row>
    <row r="14" spans="1:9" ht="18.75" customHeight="1" thickBot="1">
      <c r="A14" s="7"/>
      <c r="B14" s="268" t="s">
        <v>87</v>
      </c>
      <c r="C14" s="62">
        <v>0</v>
      </c>
      <c r="D14" s="64">
        <v>0</v>
      </c>
      <c r="E14" s="64">
        <v>183047.36</v>
      </c>
      <c r="F14" s="64">
        <v>11809.49</v>
      </c>
      <c r="G14" s="63">
        <v>1272.1499999999942</v>
      </c>
      <c r="H14" s="259">
        <v>196129</v>
      </c>
      <c r="I14" s="125"/>
    </row>
    <row r="15" spans="1:9" ht="27" customHeight="1" thickBot="1" thickTop="1">
      <c r="A15" s="7"/>
      <c r="B15" s="251" t="s">
        <v>1</v>
      </c>
      <c r="C15" s="281">
        <v>402697.4</v>
      </c>
      <c r="D15" s="281">
        <v>95571.26</v>
      </c>
      <c r="E15" s="281">
        <v>1170923.82</v>
      </c>
      <c r="F15" s="281">
        <v>440877.29</v>
      </c>
      <c r="G15" s="282">
        <v>8808.550000000032</v>
      </c>
      <c r="H15" s="254">
        <v>2118878.32</v>
      </c>
      <c r="I15" s="126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>
      <c r="A19" s="7"/>
      <c r="B19" s="244" t="s">
        <v>0</v>
      </c>
      <c r="C19" s="319" t="s">
        <v>155</v>
      </c>
      <c r="D19" s="325" t="s">
        <v>35</v>
      </c>
      <c r="E19" s="325" t="s">
        <v>34</v>
      </c>
      <c r="F19" s="325" t="s">
        <v>156</v>
      </c>
      <c r="G19" s="320" t="s">
        <v>36</v>
      </c>
      <c r="H19" s="322" t="s">
        <v>157</v>
      </c>
      <c r="I19" s="118"/>
    </row>
    <row r="20" spans="1:9" ht="18" customHeight="1" thickTop="1">
      <c r="A20" s="7"/>
      <c r="B20" s="248" t="s">
        <v>81</v>
      </c>
      <c r="C20" s="54">
        <v>0.40455027500418694</v>
      </c>
      <c r="D20" s="54">
        <v>0.07910792150886048</v>
      </c>
      <c r="E20" s="54">
        <v>0.504671361129468</v>
      </c>
      <c r="F20" s="54">
        <v>1.3055889870451126E-06</v>
      </c>
      <c r="G20" s="60">
        <v>0.011669136768497514</v>
      </c>
      <c r="H20" s="264">
        <v>1</v>
      </c>
      <c r="I20" s="127"/>
    </row>
    <row r="21" spans="1:9" ht="18" customHeight="1">
      <c r="A21" s="7"/>
      <c r="B21" s="249" t="s">
        <v>82</v>
      </c>
      <c r="C21" s="54">
        <v>0.4183414612885862</v>
      </c>
      <c r="D21" s="54">
        <v>0.11201426809194298</v>
      </c>
      <c r="E21" s="54">
        <v>0.4696441848242287</v>
      </c>
      <c r="F21" s="54">
        <v>0</v>
      </c>
      <c r="G21" s="55">
        <v>8.579524205979028E-08</v>
      </c>
      <c r="H21" s="264">
        <v>1</v>
      </c>
      <c r="I21" s="127"/>
    </row>
    <row r="22" spans="1:9" ht="18" customHeight="1">
      <c r="A22" s="7"/>
      <c r="B22" s="249" t="s">
        <v>83</v>
      </c>
      <c r="C22" s="54">
        <v>0.3094936509446689</v>
      </c>
      <c r="D22" s="54">
        <v>0.07595966760906882</v>
      </c>
      <c r="E22" s="54">
        <v>0.41700538866367043</v>
      </c>
      <c r="F22" s="54">
        <v>0.19223463096449112</v>
      </c>
      <c r="G22" s="55">
        <v>0.005306661818100863</v>
      </c>
      <c r="H22" s="264">
        <v>1</v>
      </c>
      <c r="I22" s="127"/>
    </row>
    <row r="23" spans="1:9" ht="18" customHeight="1">
      <c r="A23" s="7"/>
      <c r="B23" s="249" t="s">
        <v>84</v>
      </c>
      <c r="C23" s="54">
        <v>0.13978520928752178</v>
      </c>
      <c r="D23" s="54">
        <v>0.0368041426799854</v>
      </c>
      <c r="E23" s="54">
        <v>0.32713941213150627</v>
      </c>
      <c r="F23" s="54">
        <v>0.4962712589148525</v>
      </c>
      <c r="G23" s="55">
        <v>-2.3013865990749173E-08</v>
      </c>
      <c r="H23" s="264">
        <v>1</v>
      </c>
      <c r="I23" s="127"/>
    </row>
    <row r="24" spans="1:9" ht="18" customHeight="1">
      <c r="A24" s="7"/>
      <c r="B24" s="249" t="s">
        <v>85</v>
      </c>
      <c r="C24" s="54">
        <v>0.006517908063025327</v>
      </c>
      <c r="D24" s="54">
        <v>0.002092289733257898</v>
      </c>
      <c r="E24" s="54">
        <v>0.7672583575768211</v>
      </c>
      <c r="F24" s="54">
        <v>0.22330739132830818</v>
      </c>
      <c r="G24" s="55">
        <v>0.0008240532985874232</v>
      </c>
      <c r="H24" s="264">
        <v>1</v>
      </c>
      <c r="I24" s="127"/>
    </row>
    <row r="25" spans="1:9" ht="18" customHeight="1">
      <c r="A25" s="7"/>
      <c r="B25" s="249" t="s">
        <v>86</v>
      </c>
      <c r="C25" s="54">
        <v>0</v>
      </c>
      <c r="D25" s="54">
        <v>0</v>
      </c>
      <c r="E25" s="54">
        <v>0.8246346822411672</v>
      </c>
      <c r="F25" s="54">
        <v>0.1713654201069852</v>
      </c>
      <c r="G25" s="55">
        <v>0.003999897651847654</v>
      </c>
      <c r="H25" s="264">
        <v>1</v>
      </c>
      <c r="I25" s="127"/>
    </row>
    <row r="26" spans="1:9" ht="18" customHeight="1" thickBot="1">
      <c r="A26" s="7"/>
      <c r="B26" s="268" t="s">
        <v>87</v>
      </c>
      <c r="C26" s="58">
        <v>0</v>
      </c>
      <c r="D26" s="56">
        <v>0</v>
      </c>
      <c r="E26" s="56">
        <v>0.9333008377139534</v>
      </c>
      <c r="F26" s="56">
        <v>0.060212870100801105</v>
      </c>
      <c r="G26" s="57">
        <v>0.006486292185245396</v>
      </c>
      <c r="H26" s="265">
        <v>1</v>
      </c>
      <c r="I26" s="127"/>
    </row>
    <row r="27" spans="1:9" ht="27" customHeight="1" thickBot="1" thickTop="1">
      <c r="A27" s="7"/>
      <c r="B27" s="251" t="s">
        <v>1</v>
      </c>
      <c r="C27" s="263">
        <v>0.19005215929530112</v>
      </c>
      <c r="D27" s="263">
        <v>0.045104647632621016</v>
      </c>
      <c r="E27" s="263">
        <v>0.5526149420415987</v>
      </c>
      <c r="F27" s="263">
        <v>0.20807107507711914</v>
      </c>
      <c r="G27" s="267">
        <v>0.004157175953360093</v>
      </c>
      <c r="H27" s="266">
        <v>1</v>
      </c>
      <c r="I27" s="128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0">
    <tabColor rgb="FFFBD637"/>
  </sheetPr>
  <dimension ref="A1:K41"/>
  <sheetViews>
    <sheetView showGridLines="0" zoomScalePageLayoutView="0" workbookViewId="0" topLeftCell="A31">
      <selection activeCell="J1" sqref="J1:K1"/>
    </sheetView>
  </sheetViews>
  <sheetFormatPr defaultColWidth="9.140625" defaultRowHeight="12.75"/>
  <cols>
    <col min="1" max="1" width="1.7109375" style="6" customWidth="1"/>
    <col min="2" max="2" width="22.00390625" style="6" customWidth="1"/>
    <col min="3" max="7" width="12.7109375" style="6" customWidth="1"/>
    <col min="8" max="8" width="16.7109375" style="6" customWidth="1"/>
    <col min="9" max="9" width="8.421875" style="10" customWidth="1"/>
    <col min="10" max="16384" width="9.140625" style="6" customWidth="1"/>
  </cols>
  <sheetData>
    <row r="1" spans="1:11" ht="19.5" thickBot="1" thickTop="1">
      <c r="A1" s="7"/>
      <c r="B1" s="2" t="s">
        <v>30</v>
      </c>
      <c r="J1" s="501" t="s">
        <v>180</v>
      </c>
      <c r="K1" s="502"/>
    </row>
    <row r="2" spans="1:2" ht="12" customHeight="1" thickTop="1">
      <c r="A2" s="7"/>
      <c r="B2" s="2"/>
    </row>
    <row r="3" spans="1:2" ht="18">
      <c r="A3" s="7"/>
      <c r="B3" s="2" t="s">
        <v>235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9" ht="11.25" customHeight="1" thickBot="1">
      <c r="A6" s="7"/>
      <c r="D6" s="22"/>
      <c r="E6" s="24"/>
      <c r="F6" s="24"/>
      <c r="H6" s="21" t="s">
        <v>88</v>
      </c>
      <c r="I6" s="20"/>
    </row>
    <row r="7" spans="1:9" ht="60" customHeight="1" thickBot="1">
      <c r="A7" s="7"/>
      <c r="B7" s="318" t="s">
        <v>2</v>
      </c>
      <c r="C7" s="319" t="s">
        <v>155</v>
      </c>
      <c r="D7" s="325" t="s">
        <v>35</v>
      </c>
      <c r="E7" s="325" t="s">
        <v>34</v>
      </c>
      <c r="F7" s="325" t="s">
        <v>156</v>
      </c>
      <c r="G7" s="320" t="s">
        <v>36</v>
      </c>
      <c r="H7" s="322" t="s">
        <v>157</v>
      </c>
      <c r="I7" s="118"/>
    </row>
    <row r="8" spans="1:9" ht="18" customHeight="1" thickTop="1">
      <c r="A8" s="7"/>
      <c r="B8" s="248" t="s">
        <v>89</v>
      </c>
      <c r="C8" s="59">
        <v>402697.4</v>
      </c>
      <c r="D8" s="59">
        <v>95571.26</v>
      </c>
      <c r="E8" s="59">
        <v>1170923.82</v>
      </c>
      <c r="F8" s="59">
        <v>440877.29</v>
      </c>
      <c r="G8" s="65">
        <v>8808.550000000032</v>
      </c>
      <c r="H8" s="258">
        <v>2118878.32</v>
      </c>
      <c r="I8" s="125"/>
    </row>
    <row r="9" spans="1:9" ht="18" customHeight="1">
      <c r="A9" s="7"/>
      <c r="B9" s="249" t="s">
        <v>90</v>
      </c>
      <c r="C9" s="59">
        <v>329282.44</v>
      </c>
      <c r="D9" s="59">
        <v>96976.68</v>
      </c>
      <c r="E9" s="59">
        <v>0</v>
      </c>
      <c r="F9" s="59">
        <v>304.58</v>
      </c>
      <c r="G9" s="61">
        <v>0</v>
      </c>
      <c r="H9" s="258">
        <v>426563.7</v>
      </c>
      <c r="I9" s="125"/>
    </row>
    <row r="10" spans="1:9" ht="18" customHeight="1">
      <c r="A10" s="7"/>
      <c r="B10" s="249" t="s">
        <v>91</v>
      </c>
      <c r="C10" s="59">
        <v>6266824.31</v>
      </c>
      <c r="D10" s="59">
        <v>1546484.35</v>
      </c>
      <c r="E10" s="59">
        <v>0</v>
      </c>
      <c r="F10" s="59">
        <v>338785.26</v>
      </c>
      <c r="G10" s="61">
        <v>-25.799999999813735</v>
      </c>
      <c r="H10" s="258">
        <v>8152068.12</v>
      </c>
      <c r="I10" s="125"/>
    </row>
    <row r="11" spans="1:9" ht="18" customHeight="1">
      <c r="A11" s="7"/>
      <c r="B11" s="249" t="s">
        <v>99</v>
      </c>
      <c r="C11" s="59">
        <v>19499.66</v>
      </c>
      <c r="D11" s="59">
        <v>4456.6</v>
      </c>
      <c r="E11" s="59">
        <v>0</v>
      </c>
      <c r="F11" s="59">
        <v>0</v>
      </c>
      <c r="G11" s="61">
        <v>0</v>
      </c>
      <c r="H11" s="258">
        <v>23956.26</v>
      </c>
      <c r="I11" s="125"/>
    </row>
    <row r="12" spans="1:9" ht="18" customHeight="1" thickBot="1">
      <c r="A12" s="7"/>
      <c r="B12" s="268" t="s">
        <v>100</v>
      </c>
      <c r="C12" s="62">
        <v>0</v>
      </c>
      <c r="D12" s="64">
        <v>29258.31</v>
      </c>
      <c r="E12" s="64">
        <v>0</v>
      </c>
      <c r="F12" s="64">
        <v>759039.03</v>
      </c>
      <c r="G12" s="63">
        <v>0</v>
      </c>
      <c r="H12" s="259">
        <v>788297.34</v>
      </c>
      <c r="I12" s="125"/>
    </row>
    <row r="13" spans="1:9" ht="27" customHeight="1" thickBot="1" thickTop="1">
      <c r="A13" s="7"/>
      <c r="B13" s="323" t="s">
        <v>92</v>
      </c>
      <c r="C13" s="281">
        <v>7018303.81</v>
      </c>
      <c r="D13" s="281">
        <v>1772747.2</v>
      </c>
      <c r="E13" s="281">
        <v>1170923.82</v>
      </c>
      <c r="F13" s="281">
        <v>1539006.16</v>
      </c>
      <c r="G13" s="282">
        <v>8782.750000000218</v>
      </c>
      <c r="H13" s="254">
        <v>11509763.74</v>
      </c>
      <c r="I13" s="126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H16" s="20" t="s">
        <v>102</v>
      </c>
      <c r="I16" s="20"/>
    </row>
    <row r="17" spans="1:9" ht="60" customHeight="1" thickBot="1">
      <c r="A17" s="7"/>
      <c r="B17" s="318" t="s">
        <v>2</v>
      </c>
      <c r="C17" s="319" t="s">
        <v>155</v>
      </c>
      <c r="D17" s="325" t="s">
        <v>35</v>
      </c>
      <c r="E17" s="325" t="s">
        <v>34</v>
      </c>
      <c r="F17" s="325" t="s">
        <v>156</v>
      </c>
      <c r="G17" s="320" t="s">
        <v>36</v>
      </c>
      <c r="H17" s="322" t="s">
        <v>157</v>
      </c>
      <c r="I17" s="118"/>
    </row>
    <row r="18" spans="1:9" ht="18" customHeight="1" thickTop="1">
      <c r="A18" s="7"/>
      <c r="B18" s="248" t="s">
        <v>89</v>
      </c>
      <c r="C18" s="54">
        <v>0.19005215929530112</v>
      </c>
      <c r="D18" s="54">
        <v>0.045104647632621016</v>
      </c>
      <c r="E18" s="54">
        <v>0.5526149420415987</v>
      </c>
      <c r="F18" s="54">
        <v>0.20807107507711914</v>
      </c>
      <c r="G18" s="60">
        <v>0.004157175953360093</v>
      </c>
      <c r="H18" s="264">
        <v>1</v>
      </c>
      <c r="I18" s="127"/>
    </row>
    <row r="19" spans="1:9" ht="18" customHeight="1">
      <c r="A19" s="7"/>
      <c r="B19" s="249" t="s">
        <v>90</v>
      </c>
      <c r="C19" s="54">
        <v>0.7719420100678984</v>
      </c>
      <c r="D19" s="54">
        <v>0.2273439582411724</v>
      </c>
      <c r="E19" s="54">
        <v>0</v>
      </c>
      <c r="F19" s="54">
        <v>0.0007140316909291625</v>
      </c>
      <c r="G19" s="55">
        <v>0</v>
      </c>
      <c r="H19" s="264">
        <v>1</v>
      </c>
      <c r="I19" s="127"/>
    </row>
    <row r="20" spans="1:9" ht="18" customHeight="1">
      <c r="A20" s="7"/>
      <c r="B20" s="249" t="s">
        <v>91</v>
      </c>
      <c r="C20" s="54">
        <v>0.7687404248530739</v>
      </c>
      <c r="D20" s="54">
        <v>0.18970454211562698</v>
      </c>
      <c r="E20" s="54">
        <v>0</v>
      </c>
      <c r="F20" s="54">
        <v>0.041558197872370084</v>
      </c>
      <c r="G20" s="55">
        <v>-3.1648410710058854E-06</v>
      </c>
      <c r="H20" s="264">
        <v>1</v>
      </c>
      <c r="I20" s="127"/>
    </row>
    <row r="21" spans="1:9" ht="18" customHeight="1">
      <c r="A21" s="7"/>
      <c r="B21" s="249" t="s">
        <v>99</v>
      </c>
      <c r="C21" s="54">
        <v>0.8139692923686753</v>
      </c>
      <c r="D21" s="54">
        <v>0.1860307076313248</v>
      </c>
      <c r="E21" s="54">
        <v>0</v>
      </c>
      <c r="F21" s="54">
        <v>0</v>
      </c>
      <c r="G21" s="55">
        <v>0</v>
      </c>
      <c r="H21" s="264">
        <v>1</v>
      </c>
      <c r="I21" s="127"/>
    </row>
    <row r="22" spans="1:9" ht="18" customHeight="1" thickBot="1">
      <c r="A22" s="7"/>
      <c r="B22" s="268" t="s">
        <v>100</v>
      </c>
      <c r="C22" s="58">
        <v>0</v>
      </c>
      <c r="D22" s="56">
        <v>0.037115829922754785</v>
      </c>
      <c r="E22" s="56">
        <v>0</v>
      </c>
      <c r="F22" s="56">
        <v>0.9628841700772452</v>
      </c>
      <c r="G22" s="57">
        <v>0</v>
      </c>
      <c r="H22" s="265">
        <v>1</v>
      </c>
      <c r="I22" s="127"/>
    </row>
    <row r="23" spans="1:9" ht="27" customHeight="1" thickBot="1" thickTop="1">
      <c r="A23" s="7"/>
      <c r="B23" s="323" t="s">
        <v>92</v>
      </c>
      <c r="C23" s="263">
        <v>0.6097695807264242</v>
      </c>
      <c r="D23" s="263">
        <v>0.15402116325282625</v>
      </c>
      <c r="E23" s="263">
        <v>0.1017330890929304</v>
      </c>
      <c r="F23" s="263">
        <v>0.13371309739847015</v>
      </c>
      <c r="G23" s="267">
        <v>0.0007630695293490201</v>
      </c>
      <c r="H23" s="266">
        <v>1</v>
      </c>
      <c r="I23" s="128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236</v>
      </c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9" ht="11.25" customHeight="1" thickBot="1">
      <c r="A28" s="7"/>
      <c r="D28" s="22"/>
      <c r="E28" s="24"/>
      <c r="F28" s="24"/>
      <c r="H28" s="21" t="s">
        <v>88</v>
      </c>
      <c r="I28" s="20"/>
    </row>
    <row r="29" spans="1:9" ht="60" customHeight="1" thickBot="1">
      <c r="A29" s="7"/>
      <c r="B29" s="318" t="s">
        <v>24</v>
      </c>
      <c r="C29" s="319" t="s">
        <v>155</v>
      </c>
      <c r="D29" s="325" t="s">
        <v>35</v>
      </c>
      <c r="E29" s="325" t="s">
        <v>34</v>
      </c>
      <c r="F29" s="325" t="s">
        <v>156</v>
      </c>
      <c r="G29" s="320" t="s">
        <v>36</v>
      </c>
      <c r="H29" s="322" t="s">
        <v>157</v>
      </c>
      <c r="I29" s="118"/>
    </row>
    <row r="30" spans="1:9" ht="18" customHeight="1" thickTop="1">
      <c r="A30" s="7"/>
      <c r="B30" s="248" t="s">
        <v>21</v>
      </c>
      <c r="C30" s="77">
        <v>402697.4</v>
      </c>
      <c r="D30" s="77">
        <v>95571.26</v>
      </c>
      <c r="E30" s="77">
        <v>1076893.92</v>
      </c>
      <c r="F30" s="77">
        <v>440841.66</v>
      </c>
      <c r="G30" s="65">
        <v>8808.519999999955</v>
      </c>
      <c r="H30" s="274">
        <v>2024812.76</v>
      </c>
      <c r="I30" s="125"/>
    </row>
    <row r="31" spans="1:9" ht="18" customHeight="1">
      <c r="A31" s="7"/>
      <c r="B31" s="249" t="s">
        <v>22</v>
      </c>
      <c r="C31" s="77">
        <v>0</v>
      </c>
      <c r="D31" s="77">
        <v>0</v>
      </c>
      <c r="E31" s="77">
        <v>60265.16</v>
      </c>
      <c r="F31" s="77">
        <v>9.419999999998254</v>
      </c>
      <c r="G31" s="74">
        <v>0</v>
      </c>
      <c r="H31" s="274">
        <v>60274.58</v>
      </c>
      <c r="I31" s="125"/>
    </row>
    <row r="32" spans="1:9" ht="18" customHeight="1" thickBot="1">
      <c r="A32" s="7"/>
      <c r="B32" s="268" t="s">
        <v>23</v>
      </c>
      <c r="C32" s="62">
        <v>0</v>
      </c>
      <c r="D32" s="64">
        <v>0</v>
      </c>
      <c r="E32" s="64">
        <v>33764.75</v>
      </c>
      <c r="F32" s="64">
        <v>26.209999999999127</v>
      </c>
      <c r="G32" s="63">
        <v>0</v>
      </c>
      <c r="H32" s="259">
        <v>33790.96</v>
      </c>
      <c r="I32" s="125"/>
    </row>
    <row r="33" spans="1:9" ht="27" customHeight="1" thickBot="1" thickTop="1">
      <c r="A33" s="7"/>
      <c r="B33" s="323" t="s">
        <v>1</v>
      </c>
      <c r="C33" s="281">
        <v>402697.4</v>
      </c>
      <c r="D33" s="281">
        <v>95571.26</v>
      </c>
      <c r="E33" s="281">
        <v>1170923.83</v>
      </c>
      <c r="F33" s="281">
        <v>440877.29</v>
      </c>
      <c r="G33" s="282">
        <v>8808.519999999955</v>
      </c>
      <c r="H33" s="254">
        <v>2118878.3</v>
      </c>
      <c r="I33" s="126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38</v>
      </c>
    </row>
    <row r="36" spans="1:9" ht="11.25" customHeight="1" thickBot="1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>
      <c r="A37" s="7"/>
      <c r="B37" s="318" t="s">
        <v>24</v>
      </c>
      <c r="C37" s="319" t="s">
        <v>155</v>
      </c>
      <c r="D37" s="325" t="s">
        <v>35</v>
      </c>
      <c r="E37" s="325" t="s">
        <v>34</v>
      </c>
      <c r="F37" s="325" t="s">
        <v>156</v>
      </c>
      <c r="G37" s="320" t="s">
        <v>36</v>
      </c>
      <c r="H37" s="322" t="s">
        <v>157</v>
      </c>
      <c r="I37" s="118"/>
    </row>
    <row r="38" spans="1:9" ht="18" customHeight="1" thickTop="1">
      <c r="A38" s="7"/>
      <c r="B38" s="248" t="s">
        <v>21</v>
      </c>
      <c r="C38" s="83">
        <v>0.1988813029803309</v>
      </c>
      <c r="D38" s="83">
        <v>0.04720004826520355</v>
      </c>
      <c r="E38" s="83">
        <v>0.5318486436247074</v>
      </c>
      <c r="F38" s="83">
        <v>0.21771971646405466</v>
      </c>
      <c r="G38" s="60">
        <v>0.004350288665703567</v>
      </c>
      <c r="H38" s="275">
        <v>1</v>
      </c>
      <c r="I38" s="127"/>
    </row>
    <row r="39" spans="1:9" ht="18" customHeight="1">
      <c r="A39" s="7"/>
      <c r="B39" s="249" t="s">
        <v>22</v>
      </c>
      <c r="C39" s="83">
        <v>0</v>
      </c>
      <c r="D39" s="83">
        <v>0</v>
      </c>
      <c r="E39" s="83">
        <v>0.9998437152112881</v>
      </c>
      <c r="F39" s="83">
        <v>0.00015628478871189568</v>
      </c>
      <c r="G39" s="84">
        <v>0</v>
      </c>
      <c r="H39" s="275">
        <v>1</v>
      </c>
      <c r="I39" s="127"/>
    </row>
    <row r="40" spans="1:9" ht="18" customHeight="1" thickBot="1">
      <c r="A40" s="7"/>
      <c r="B40" s="268" t="s">
        <v>23</v>
      </c>
      <c r="C40" s="58">
        <v>0</v>
      </c>
      <c r="D40" s="56">
        <v>0</v>
      </c>
      <c r="E40" s="56">
        <v>0.9992243487607336</v>
      </c>
      <c r="F40" s="56">
        <v>0.0007756512392663342</v>
      </c>
      <c r="G40" s="57">
        <v>0</v>
      </c>
      <c r="H40" s="265">
        <v>1</v>
      </c>
      <c r="I40" s="127"/>
    </row>
    <row r="41" spans="1:9" ht="27" customHeight="1" thickBot="1" thickTop="1">
      <c r="A41" s="7"/>
      <c r="B41" s="251" t="s">
        <v>1</v>
      </c>
      <c r="C41" s="263">
        <v>0.1900521610891952</v>
      </c>
      <c r="D41" s="263">
        <v>0.045104648058361826</v>
      </c>
      <c r="E41" s="263">
        <v>0.5526149519771854</v>
      </c>
      <c r="F41" s="263">
        <v>0.2080710770410929</v>
      </c>
      <c r="G41" s="267">
        <v>0.004157161834164782</v>
      </c>
      <c r="H41" s="266">
        <v>1</v>
      </c>
      <c r="I41" s="128"/>
    </row>
    <row r="42" ht="15" customHeight="1"/>
    <row r="43" ht="15" customHeight="1"/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41">
    <tabColor rgb="FFFBD637"/>
  </sheetPr>
  <dimension ref="A1:K51"/>
  <sheetViews>
    <sheetView showGridLines="0" zoomScalePageLayoutView="0" workbookViewId="0" topLeftCell="A40">
      <selection activeCell="A1" sqref="A1"/>
    </sheetView>
  </sheetViews>
  <sheetFormatPr defaultColWidth="9.140625" defaultRowHeight="12.75"/>
  <cols>
    <col min="1" max="1" width="1.7109375" style="6" customWidth="1"/>
    <col min="2" max="2" width="20.140625" style="6" customWidth="1"/>
    <col min="3" max="7" width="12.7109375" style="6" customWidth="1"/>
    <col min="8" max="8" width="16.7109375" style="6" customWidth="1"/>
    <col min="9" max="9" width="6.8515625" style="10" customWidth="1"/>
    <col min="10" max="16384" width="9.140625" style="6" customWidth="1"/>
  </cols>
  <sheetData>
    <row r="1" spans="1:11" ht="18" customHeight="1" thickBot="1" thickTop="1">
      <c r="A1" s="7"/>
      <c r="B1" s="2" t="s">
        <v>28</v>
      </c>
      <c r="C1" s="7"/>
      <c r="D1" s="7"/>
      <c r="E1" s="7"/>
      <c r="F1" s="7"/>
      <c r="G1" s="7"/>
      <c r="H1" s="7"/>
      <c r="I1" s="7"/>
      <c r="J1" s="501" t="s">
        <v>180</v>
      </c>
      <c r="K1" s="502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237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7"/>
      <c r="F6" s="7"/>
      <c r="H6" s="21" t="s">
        <v>88</v>
      </c>
      <c r="I6" s="20"/>
    </row>
    <row r="7" spans="1:9" ht="60" customHeight="1" thickBot="1">
      <c r="A7" s="7"/>
      <c r="B7" s="318" t="s">
        <v>8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9" ht="18" customHeight="1" thickTop="1">
      <c r="A8" s="7"/>
      <c r="B8" s="248" t="s">
        <v>414</v>
      </c>
      <c r="C8" s="34">
        <v>2480392.32</v>
      </c>
      <c r="D8" s="34">
        <v>442493.81</v>
      </c>
      <c r="E8" s="34">
        <v>397331.84</v>
      </c>
      <c r="F8" s="34">
        <v>241750.72</v>
      </c>
      <c r="G8" s="39">
        <v>73165.78000000026</v>
      </c>
      <c r="H8" s="258">
        <v>3635134.47</v>
      </c>
      <c r="I8" s="125"/>
    </row>
    <row r="9" spans="1:9" ht="18" customHeight="1">
      <c r="A9" s="7"/>
      <c r="B9" s="249" t="s">
        <v>415</v>
      </c>
      <c r="C9" s="34">
        <v>382811.57</v>
      </c>
      <c r="D9" s="34">
        <v>70704.06</v>
      </c>
      <c r="E9" s="34">
        <v>47253.48</v>
      </c>
      <c r="F9" s="34">
        <v>59669.87</v>
      </c>
      <c r="G9" s="40">
        <v>21851.759999999893</v>
      </c>
      <c r="H9" s="258">
        <v>582290.74</v>
      </c>
      <c r="I9" s="125"/>
    </row>
    <row r="10" spans="1:11" ht="18" customHeight="1">
      <c r="A10" s="7"/>
      <c r="B10" s="249" t="s">
        <v>416</v>
      </c>
      <c r="C10" s="34">
        <v>272836.66</v>
      </c>
      <c r="D10" s="34">
        <v>45884.65</v>
      </c>
      <c r="E10" s="34">
        <v>26030.92</v>
      </c>
      <c r="F10" s="34">
        <v>35451.42</v>
      </c>
      <c r="G10" s="40">
        <v>14459.88</v>
      </c>
      <c r="H10" s="258">
        <v>394663.53</v>
      </c>
      <c r="I10" s="125"/>
      <c r="K10" s="10"/>
    </row>
    <row r="11" spans="1:11" ht="18" customHeight="1">
      <c r="A11" s="7"/>
      <c r="B11" s="249" t="s">
        <v>417</v>
      </c>
      <c r="C11" s="34">
        <v>443821.41</v>
      </c>
      <c r="D11" s="34">
        <v>66896.32</v>
      </c>
      <c r="E11" s="34">
        <v>68772.66</v>
      </c>
      <c r="F11" s="34">
        <v>36926.15</v>
      </c>
      <c r="G11" s="40">
        <v>12025.47</v>
      </c>
      <c r="H11" s="258">
        <v>628442.01</v>
      </c>
      <c r="I11" s="125"/>
      <c r="K11" s="10"/>
    </row>
    <row r="12" spans="1:11" ht="18" customHeight="1">
      <c r="A12" s="7"/>
      <c r="B12" s="249" t="s">
        <v>418</v>
      </c>
      <c r="C12" s="34">
        <v>496633.15</v>
      </c>
      <c r="D12" s="34">
        <v>84202.85</v>
      </c>
      <c r="E12" s="34">
        <v>81205.96</v>
      </c>
      <c r="F12" s="34">
        <v>67843.7</v>
      </c>
      <c r="G12" s="40">
        <v>18446.18000000005</v>
      </c>
      <c r="H12" s="258">
        <v>748331.84</v>
      </c>
      <c r="I12" s="125"/>
      <c r="K12" s="10"/>
    </row>
    <row r="13" spans="1:11" ht="18" customHeight="1">
      <c r="A13" s="7"/>
      <c r="B13" s="249" t="s">
        <v>419</v>
      </c>
      <c r="C13" s="34">
        <v>176980.4</v>
      </c>
      <c r="D13" s="34">
        <v>31453.43</v>
      </c>
      <c r="E13" s="34">
        <v>25583.51</v>
      </c>
      <c r="F13" s="34">
        <v>20569.63</v>
      </c>
      <c r="G13" s="40">
        <v>4672.359999999957</v>
      </c>
      <c r="H13" s="258">
        <v>259259.33</v>
      </c>
      <c r="I13" s="125"/>
      <c r="K13" s="10"/>
    </row>
    <row r="14" spans="1:11" ht="18" customHeight="1">
      <c r="A14" s="7"/>
      <c r="B14" s="249" t="s">
        <v>420</v>
      </c>
      <c r="C14" s="34">
        <v>707534.67</v>
      </c>
      <c r="D14" s="34">
        <v>125493.02</v>
      </c>
      <c r="E14" s="34">
        <v>59563.74</v>
      </c>
      <c r="F14" s="34">
        <v>78647.36</v>
      </c>
      <c r="G14" s="40">
        <v>27452.25</v>
      </c>
      <c r="H14" s="258">
        <v>998691.04</v>
      </c>
      <c r="I14" s="125"/>
      <c r="K14" s="10"/>
    </row>
    <row r="15" spans="1:11" ht="18" customHeight="1">
      <c r="A15" s="7"/>
      <c r="B15" s="249" t="s">
        <v>421</v>
      </c>
      <c r="C15" s="34">
        <v>605812.24</v>
      </c>
      <c r="D15" s="34">
        <v>112533.23</v>
      </c>
      <c r="E15" s="34">
        <v>55301.09</v>
      </c>
      <c r="F15" s="34">
        <v>61210.71</v>
      </c>
      <c r="G15" s="40">
        <v>13116.89000000013</v>
      </c>
      <c r="H15" s="258">
        <v>847974.16</v>
      </c>
      <c r="I15" s="125"/>
      <c r="K15" s="10"/>
    </row>
    <row r="16" spans="1:9" ht="18" customHeight="1">
      <c r="A16" s="7"/>
      <c r="B16" s="249" t="s">
        <v>422</v>
      </c>
      <c r="C16" s="34">
        <v>2960802.98</v>
      </c>
      <c r="D16" s="34">
        <v>392050.7</v>
      </c>
      <c r="E16" s="34">
        <v>548490.06</v>
      </c>
      <c r="F16" s="34">
        <v>388284.46</v>
      </c>
      <c r="G16" s="40">
        <v>128010.71</v>
      </c>
      <c r="H16" s="258">
        <v>4417638.91</v>
      </c>
      <c r="I16" s="125"/>
    </row>
    <row r="17" spans="1:9" ht="18" customHeight="1">
      <c r="A17" s="7"/>
      <c r="B17" s="249" t="s">
        <v>423</v>
      </c>
      <c r="C17" s="34">
        <v>266825.32</v>
      </c>
      <c r="D17" s="34">
        <v>51206.82</v>
      </c>
      <c r="E17" s="34">
        <v>13291.27</v>
      </c>
      <c r="F17" s="34">
        <v>22719.55</v>
      </c>
      <c r="G17" s="40">
        <v>6080.459999999963</v>
      </c>
      <c r="H17" s="258">
        <v>360123.42</v>
      </c>
      <c r="I17" s="125"/>
    </row>
    <row r="18" spans="1:9" ht="18" customHeight="1">
      <c r="A18" s="7"/>
      <c r="B18" s="249" t="s">
        <v>424</v>
      </c>
      <c r="C18" s="34">
        <v>592355.35</v>
      </c>
      <c r="D18" s="34">
        <v>132811.66</v>
      </c>
      <c r="E18" s="34">
        <v>47600.32</v>
      </c>
      <c r="F18" s="34">
        <v>84058.86</v>
      </c>
      <c r="G18" s="40">
        <v>24711.950000000186</v>
      </c>
      <c r="H18" s="258">
        <v>881538.14</v>
      </c>
      <c r="I18" s="125"/>
    </row>
    <row r="19" spans="1:9" ht="18" customHeight="1">
      <c r="A19" s="7"/>
      <c r="B19" s="249" t="s">
        <v>425</v>
      </c>
      <c r="C19" s="34">
        <v>2547824.7</v>
      </c>
      <c r="D19" s="34">
        <v>325661.9</v>
      </c>
      <c r="E19" s="34">
        <v>746900.29</v>
      </c>
      <c r="F19" s="34">
        <v>248028.52</v>
      </c>
      <c r="G19" s="40">
        <v>235381.01</v>
      </c>
      <c r="H19" s="258">
        <v>4103796.42</v>
      </c>
      <c r="I19" s="125"/>
    </row>
    <row r="20" spans="1:9" ht="18" customHeight="1">
      <c r="A20" s="7"/>
      <c r="B20" s="249" t="s">
        <v>426</v>
      </c>
      <c r="C20" s="34">
        <v>427889.52</v>
      </c>
      <c r="D20" s="34">
        <v>86375.48</v>
      </c>
      <c r="E20" s="34">
        <v>57849.75</v>
      </c>
      <c r="F20" s="34">
        <v>50257.31</v>
      </c>
      <c r="G20" s="40">
        <v>14539.29999999993</v>
      </c>
      <c r="H20" s="258">
        <v>636911.36</v>
      </c>
      <c r="I20" s="125"/>
    </row>
    <row r="21" spans="1:9" ht="18" customHeight="1">
      <c r="A21" s="7"/>
      <c r="B21" s="249" t="s">
        <v>427</v>
      </c>
      <c r="C21" s="34">
        <v>119970.5</v>
      </c>
      <c r="D21" s="34">
        <v>41461.96</v>
      </c>
      <c r="E21" s="34">
        <v>17330.12</v>
      </c>
      <c r="F21" s="34">
        <v>24117.13</v>
      </c>
      <c r="G21" s="40">
        <v>0.11000000001513399</v>
      </c>
      <c r="H21" s="258">
        <v>202879.82</v>
      </c>
      <c r="I21" s="125"/>
    </row>
    <row r="22" spans="1:9" ht="18" customHeight="1">
      <c r="A22" s="7"/>
      <c r="B22" s="249" t="s">
        <v>428</v>
      </c>
      <c r="C22" s="34">
        <v>330733.32</v>
      </c>
      <c r="D22" s="34">
        <v>112762.53</v>
      </c>
      <c r="E22" s="34">
        <v>40225.88</v>
      </c>
      <c r="F22" s="34">
        <v>84994.18</v>
      </c>
      <c r="G22" s="40">
        <v>-0.009999999892897904</v>
      </c>
      <c r="H22" s="258">
        <v>568715.9</v>
      </c>
      <c r="I22" s="125"/>
    </row>
    <row r="23" spans="1:9" ht="18" customHeight="1">
      <c r="A23" s="7"/>
      <c r="B23" s="249" t="s">
        <v>429</v>
      </c>
      <c r="C23" s="34">
        <v>94227.95</v>
      </c>
      <c r="D23" s="34">
        <v>16977.41</v>
      </c>
      <c r="E23" s="34">
        <v>6502.07</v>
      </c>
      <c r="F23" s="34">
        <v>10889.1</v>
      </c>
      <c r="G23" s="40">
        <v>4227.670000000013</v>
      </c>
      <c r="H23" s="258">
        <v>132824.2</v>
      </c>
      <c r="I23" s="125"/>
    </row>
    <row r="24" spans="1:9" ht="18" customHeight="1">
      <c r="A24" s="7"/>
      <c r="B24" s="249" t="s">
        <v>430</v>
      </c>
      <c r="C24" s="34">
        <v>1669318.85</v>
      </c>
      <c r="D24" s="34">
        <v>256189</v>
      </c>
      <c r="E24" s="34">
        <v>208205.89</v>
      </c>
      <c r="F24" s="34">
        <v>154978.1</v>
      </c>
      <c r="G24" s="40">
        <v>41639.71</v>
      </c>
      <c r="H24" s="258">
        <v>2330331.55</v>
      </c>
      <c r="I24" s="125"/>
    </row>
    <row r="25" spans="1:9" ht="18" customHeight="1">
      <c r="A25" s="7"/>
      <c r="B25" s="249" t="s">
        <v>431</v>
      </c>
      <c r="C25" s="34">
        <v>8138.69</v>
      </c>
      <c r="D25" s="34">
        <v>2271.61</v>
      </c>
      <c r="E25" s="34">
        <v>530.65</v>
      </c>
      <c r="F25" s="34">
        <v>875.93</v>
      </c>
      <c r="G25" s="40">
        <v>-0.00999999999839929</v>
      </c>
      <c r="H25" s="258">
        <v>11816.87</v>
      </c>
      <c r="I25" s="125"/>
    </row>
    <row r="26" spans="1:9" ht="18" customHeight="1" thickBot="1">
      <c r="A26" s="7"/>
      <c r="B26" s="268" t="s">
        <v>400</v>
      </c>
      <c r="C26" s="36">
        <v>8892.29</v>
      </c>
      <c r="D26" s="37">
        <v>1685.46</v>
      </c>
      <c r="E26" s="37">
        <v>1137.1</v>
      </c>
      <c r="F26" s="37">
        <v>654.99</v>
      </c>
      <c r="G26" s="41">
        <v>0</v>
      </c>
      <c r="H26" s="259">
        <v>12369.84</v>
      </c>
      <c r="I26" s="125"/>
    </row>
    <row r="27" spans="1:9" ht="27" customHeight="1" thickBot="1" thickTop="1">
      <c r="A27" s="7"/>
      <c r="B27" s="323" t="s">
        <v>1</v>
      </c>
      <c r="C27" s="252">
        <v>14593801.889999997</v>
      </c>
      <c r="D27" s="252">
        <v>2399115.9</v>
      </c>
      <c r="E27" s="252">
        <v>2449106.6</v>
      </c>
      <c r="F27" s="252">
        <v>1671927.69</v>
      </c>
      <c r="G27" s="253">
        <v>639781.47</v>
      </c>
      <c r="H27" s="254">
        <v>21753733.55</v>
      </c>
      <c r="I27" s="126"/>
    </row>
    <row r="28" ht="12" customHeight="1"/>
    <row r="29" spans="2:9" ht="15" customHeight="1">
      <c r="B29" s="5" t="s">
        <v>11</v>
      </c>
      <c r="C29" s="7"/>
      <c r="D29" s="7"/>
      <c r="E29" s="7"/>
      <c r="F29" s="7"/>
      <c r="G29" s="7"/>
      <c r="H29" s="7"/>
      <c r="I29" s="7"/>
    </row>
    <row r="30" spans="2:9" ht="11.25" customHeight="1" thickBot="1">
      <c r="B30" s="4"/>
      <c r="C30" s="7"/>
      <c r="D30" s="7"/>
      <c r="E30" s="7"/>
      <c r="F30" s="7"/>
      <c r="H30" s="20" t="s">
        <v>102</v>
      </c>
      <c r="I30" s="20"/>
    </row>
    <row r="31" spans="2:9" ht="60" customHeight="1" thickBot="1">
      <c r="B31" s="318" t="s">
        <v>8</v>
      </c>
      <c r="C31" s="319" t="s">
        <v>109</v>
      </c>
      <c r="D31" s="325" t="s">
        <v>31</v>
      </c>
      <c r="E31" s="325" t="s">
        <v>32</v>
      </c>
      <c r="F31" s="325" t="s">
        <v>33</v>
      </c>
      <c r="G31" s="320" t="s">
        <v>29</v>
      </c>
      <c r="H31" s="322" t="s">
        <v>154</v>
      </c>
      <c r="I31" s="118"/>
    </row>
    <row r="32" spans="2:9" ht="18" customHeight="1" thickTop="1">
      <c r="B32" s="248" t="s">
        <v>414</v>
      </c>
      <c r="C32" s="54">
        <v>0.6823385325825374</v>
      </c>
      <c r="D32" s="54">
        <v>0.1217269439829003</v>
      </c>
      <c r="E32" s="54">
        <v>0.10930320275057115</v>
      </c>
      <c r="F32" s="54">
        <v>0.06650392770752164</v>
      </c>
      <c r="G32" s="60">
        <v>0.02012739297646952</v>
      </c>
      <c r="H32" s="264">
        <v>1</v>
      </c>
      <c r="I32" s="127"/>
    </row>
    <row r="33" spans="2:9" ht="18" customHeight="1">
      <c r="B33" s="249" t="s">
        <v>415</v>
      </c>
      <c r="C33" s="54">
        <v>0.6574234204720482</v>
      </c>
      <c r="D33" s="54">
        <v>0.1214239814289336</v>
      </c>
      <c r="E33" s="54">
        <v>0.08115100714120922</v>
      </c>
      <c r="F33" s="54">
        <v>0.10247435842788777</v>
      </c>
      <c r="G33" s="55">
        <v>0.03752723252992121</v>
      </c>
      <c r="H33" s="264">
        <v>1</v>
      </c>
      <c r="I33" s="127"/>
    </row>
    <row r="34" spans="2:9" ht="18" customHeight="1">
      <c r="B34" s="249" t="s">
        <v>416</v>
      </c>
      <c r="C34" s="54">
        <v>0.6913145990459266</v>
      </c>
      <c r="D34" s="54">
        <v>0.11626270610816256</v>
      </c>
      <c r="E34" s="54">
        <v>0.06595724717710805</v>
      </c>
      <c r="F34" s="54">
        <v>0.08982694701990832</v>
      </c>
      <c r="G34" s="55">
        <v>0.036638500648894526</v>
      </c>
      <c r="H34" s="264">
        <v>1</v>
      </c>
      <c r="I34" s="127"/>
    </row>
    <row r="35" spans="2:9" ht="18" customHeight="1">
      <c r="B35" s="249" t="s">
        <v>417</v>
      </c>
      <c r="C35" s="54">
        <v>0.7062249228055266</v>
      </c>
      <c r="D35" s="54">
        <v>0.1064478805291836</v>
      </c>
      <c r="E35" s="54">
        <v>0.10943358162831922</v>
      </c>
      <c r="F35" s="54">
        <v>0.05875824564942755</v>
      </c>
      <c r="G35" s="55">
        <v>0.01913536938754297</v>
      </c>
      <c r="H35" s="264">
        <v>1</v>
      </c>
      <c r="I35" s="127"/>
    </row>
    <row r="36" spans="2:9" ht="18" customHeight="1">
      <c r="B36" s="249" t="s">
        <v>418</v>
      </c>
      <c r="C36" s="54">
        <v>0.6636536406094923</v>
      </c>
      <c r="D36" s="54">
        <v>0.11252073678971085</v>
      </c>
      <c r="E36" s="54">
        <v>0.1085159760140635</v>
      </c>
      <c r="F36" s="54">
        <v>0.0906599136554179</v>
      </c>
      <c r="G36" s="55">
        <v>0.024649732931315674</v>
      </c>
      <c r="H36" s="264">
        <v>1</v>
      </c>
      <c r="I36" s="127"/>
    </row>
    <row r="37" spans="2:9" ht="18" customHeight="1">
      <c r="B37" s="249" t="s">
        <v>419</v>
      </c>
      <c r="C37" s="54">
        <v>0.6826384994514952</v>
      </c>
      <c r="D37" s="54">
        <v>0.1213203397540216</v>
      </c>
      <c r="E37" s="54">
        <v>0.09867922593181121</v>
      </c>
      <c r="F37" s="54">
        <v>0.07933997978009123</v>
      </c>
      <c r="G37" s="55">
        <v>0.018021955082580664</v>
      </c>
      <c r="H37" s="264">
        <v>1</v>
      </c>
      <c r="I37" s="127"/>
    </row>
    <row r="38" spans="2:9" ht="18" customHeight="1">
      <c r="B38" s="249" t="s">
        <v>420</v>
      </c>
      <c r="C38" s="54">
        <v>0.7084620184436621</v>
      </c>
      <c r="D38" s="54">
        <v>0.1256575006420404</v>
      </c>
      <c r="E38" s="54">
        <v>0.059641808741970885</v>
      </c>
      <c r="F38" s="54">
        <v>0.07875044117748367</v>
      </c>
      <c r="G38" s="55">
        <v>0.02748823099484301</v>
      </c>
      <c r="H38" s="264">
        <v>1</v>
      </c>
      <c r="I38" s="127"/>
    </row>
    <row r="39" spans="2:9" ht="18" customHeight="1">
      <c r="B39" s="249" t="s">
        <v>421</v>
      </c>
      <c r="C39" s="54">
        <v>0.7144229960969565</v>
      </c>
      <c r="D39" s="54">
        <v>0.13270832450837888</v>
      </c>
      <c r="E39" s="54">
        <v>0.06521553675645021</v>
      </c>
      <c r="F39" s="54">
        <v>0.07218464062631343</v>
      </c>
      <c r="G39" s="55">
        <v>0.015468502011901081</v>
      </c>
      <c r="H39" s="264">
        <v>1</v>
      </c>
      <c r="I39" s="127"/>
    </row>
    <row r="40" spans="2:9" ht="18" customHeight="1">
      <c r="B40" s="249" t="s">
        <v>422</v>
      </c>
      <c r="C40" s="54">
        <v>0.6702229494804952</v>
      </c>
      <c r="D40" s="54">
        <v>0.08874666037383304</v>
      </c>
      <c r="E40" s="54">
        <v>0.12415909746684119</v>
      </c>
      <c r="F40" s="54">
        <v>0.0878941144603419</v>
      </c>
      <c r="G40" s="55">
        <v>0.028977178218488654</v>
      </c>
      <c r="H40" s="264">
        <v>1</v>
      </c>
      <c r="I40" s="127"/>
    </row>
    <row r="41" spans="2:9" ht="18" customHeight="1">
      <c r="B41" s="249" t="s">
        <v>423</v>
      </c>
      <c r="C41" s="54">
        <v>0.7409274298239199</v>
      </c>
      <c r="D41" s="54">
        <v>0.14219241836590357</v>
      </c>
      <c r="E41" s="54">
        <v>0.036907541309032336</v>
      </c>
      <c r="F41" s="54">
        <v>0.0630882323621163</v>
      </c>
      <c r="G41" s="55">
        <v>0.016884378139027902</v>
      </c>
      <c r="H41" s="264">
        <v>1</v>
      </c>
      <c r="I41" s="127"/>
    </row>
    <row r="42" spans="2:9" ht="18" customHeight="1">
      <c r="B42" s="249" t="s">
        <v>424</v>
      </c>
      <c r="C42" s="54">
        <v>0.671956575809641</v>
      </c>
      <c r="D42" s="54">
        <v>0.1506590060867928</v>
      </c>
      <c r="E42" s="54">
        <v>0.05399689229555059</v>
      </c>
      <c r="F42" s="54">
        <v>0.09535476252904951</v>
      </c>
      <c r="G42" s="55">
        <v>0.028032763278966224</v>
      </c>
      <c r="H42" s="264">
        <v>1</v>
      </c>
      <c r="I42" s="127"/>
    </row>
    <row r="43" spans="2:9" ht="18" customHeight="1">
      <c r="B43" s="249" t="s">
        <v>425</v>
      </c>
      <c r="C43" s="54">
        <v>0.6208457825985433</v>
      </c>
      <c r="D43" s="54">
        <v>0.07935625130254391</v>
      </c>
      <c r="E43" s="54">
        <v>0.18200227632149454</v>
      </c>
      <c r="F43" s="54">
        <v>0.060438797302718054</v>
      </c>
      <c r="G43" s="55">
        <v>0.05735689247470024</v>
      </c>
      <c r="H43" s="264">
        <v>1</v>
      </c>
      <c r="I43" s="127"/>
    </row>
    <row r="44" spans="2:9" ht="18" customHeight="1">
      <c r="B44" s="249" t="s">
        <v>426</v>
      </c>
      <c r="C44" s="54">
        <v>0.6718195762751037</v>
      </c>
      <c r="D44" s="54">
        <v>0.13561617114193095</v>
      </c>
      <c r="E44" s="54">
        <v>0.09082857306862921</v>
      </c>
      <c r="F44" s="54">
        <v>0.07890785618896795</v>
      </c>
      <c r="G44" s="55">
        <v>0.02282782332536812</v>
      </c>
      <c r="H44" s="264">
        <v>1</v>
      </c>
      <c r="I44" s="127"/>
    </row>
    <row r="45" spans="2:9" ht="18" customHeight="1">
      <c r="B45" s="249" t="s">
        <v>427</v>
      </c>
      <c r="C45" s="54">
        <v>0.5913377683398969</v>
      </c>
      <c r="D45" s="54">
        <v>0.20436709772317424</v>
      </c>
      <c r="E45" s="54">
        <v>0.08542061995125981</v>
      </c>
      <c r="F45" s="54">
        <v>0.11887397179275888</v>
      </c>
      <c r="G45" s="55">
        <v>5.421929101432266E-07</v>
      </c>
      <c r="H45" s="264">
        <v>1</v>
      </c>
      <c r="I45" s="127"/>
    </row>
    <row r="46" spans="2:9" ht="18" customHeight="1">
      <c r="B46" s="249" t="s">
        <v>428</v>
      </c>
      <c r="C46" s="54">
        <v>0.581544001143629</v>
      </c>
      <c r="D46" s="54">
        <v>0.1982756768361848</v>
      </c>
      <c r="E46" s="54">
        <v>0.07073106273272824</v>
      </c>
      <c r="F46" s="54">
        <v>0.14944927687092974</v>
      </c>
      <c r="G46" s="55">
        <v>-1.7583471629504124E-08</v>
      </c>
      <c r="H46" s="264">
        <v>1</v>
      </c>
      <c r="I46" s="127"/>
    </row>
    <row r="47" spans="2:9" ht="18" customHeight="1">
      <c r="B47" s="249" t="s">
        <v>429</v>
      </c>
      <c r="C47" s="54">
        <v>0.7094185396938207</v>
      </c>
      <c r="D47" s="54">
        <v>0.12781865051699914</v>
      </c>
      <c r="E47" s="54">
        <v>0.04895244993005792</v>
      </c>
      <c r="F47" s="54">
        <v>0.08198129557716138</v>
      </c>
      <c r="G47" s="55">
        <v>0.03182906428196076</v>
      </c>
      <c r="H47" s="264">
        <v>1</v>
      </c>
      <c r="I47" s="127"/>
    </row>
    <row r="48" spans="2:9" ht="18" customHeight="1">
      <c r="B48" s="249" t="s">
        <v>430</v>
      </c>
      <c r="C48" s="54">
        <v>0.7163439253955086</v>
      </c>
      <c r="D48" s="54">
        <v>0.10993671694484848</v>
      </c>
      <c r="E48" s="54">
        <v>0.08934603747694186</v>
      </c>
      <c r="F48" s="54">
        <v>0.06650474264059121</v>
      </c>
      <c r="G48" s="55">
        <v>0.01786857754210982</v>
      </c>
      <c r="H48" s="264">
        <v>1</v>
      </c>
      <c r="I48" s="127"/>
    </row>
    <row r="49" spans="2:9" ht="18" customHeight="1">
      <c r="B49" s="249" t="s">
        <v>431</v>
      </c>
      <c r="C49" s="54">
        <v>0.6887348341819788</v>
      </c>
      <c r="D49" s="54">
        <v>0.19223449187475194</v>
      </c>
      <c r="E49" s="54">
        <v>0.044906138427519296</v>
      </c>
      <c r="F49" s="54">
        <v>0.07412538176352959</v>
      </c>
      <c r="G49" s="55">
        <v>-8.462477795219283E-07</v>
      </c>
      <c r="H49" s="264">
        <v>1</v>
      </c>
      <c r="I49" s="127"/>
    </row>
    <row r="50" spans="2:9" ht="18" customHeight="1" thickBot="1">
      <c r="B50" s="268" t="s">
        <v>400</v>
      </c>
      <c r="C50" s="58">
        <v>0.7188686353259218</v>
      </c>
      <c r="D50" s="56">
        <v>0.13625560233600434</v>
      </c>
      <c r="E50" s="56">
        <v>0.0919251987091183</v>
      </c>
      <c r="F50" s="56">
        <v>0.05295056362895559</v>
      </c>
      <c r="G50" s="57">
        <v>0</v>
      </c>
      <c r="H50" s="265">
        <v>1</v>
      </c>
      <c r="I50" s="127"/>
    </row>
    <row r="51" spans="2:9" ht="27" customHeight="1" thickBot="1" thickTop="1">
      <c r="B51" s="323" t="s">
        <v>1</v>
      </c>
      <c r="C51" s="263">
        <v>0.6708642383826566</v>
      </c>
      <c r="D51" s="263">
        <v>0.11028524802355133</v>
      </c>
      <c r="E51" s="263">
        <v>0.11258327653829335</v>
      </c>
      <c r="F51" s="263">
        <v>0.07685704553460435</v>
      </c>
      <c r="G51" s="267">
        <v>0.029410191520894132</v>
      </c>
      <c r="H51" s="266">
        <v>1</v>
      </c>
      <c r="I51" s="128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2">
    <tabColor rgb="FFFBD637"/>
  </sheetPr>
  <dimension ref="A1:K27"/>
  <sheetViews>
    <sheetView showGridLines="0" zoomScalePageLayoutView="0" workbookViewId="0" topLeftCell="A25">
      <selection activeCell="J14" sqref="J14"/>
    </sheetView>
  </sheetViews>
  <sheetFormatPr defaultColWidth="9.140625" defaultRowHeight="12.75"/>
  <cols>
    <col min="1" max="1" width="1.7109375" style="6" customWidth="1"/>
    <col min="2" max="2" width="23.421875" style="6" customWidth="1"/>
    <col min="3" max="7" width="12.7109375" style="6" customWidth="1"/>
    <col min="8" max="8" width="16.7109375" style="6" customWidth="1"/>
    <col min="9" max="9" width="8.140625" style="10" customWidth="1"/>
    <col min="10" max="16384" width="9.140625" style="6" customWidth="1"/>
  </cols>
  <sheetData>
    <row r="1" spans="1:11" ht="19.5" thickBot="1" thickTop="1">
      <c r="A1" s="7"/>
      <c r="B1" s="2" t="s">
        <v>28</v>
      </c>
      <c r="J1" s="501" t="s">
        <v>180</v>
      </c>
      <c r="K1" s="502"/>
    </row>
    <row r="2" spans="1:2" ht="12" customHeight="1" thickTop="1">
      <c r="A2" s="7"/>
      <c r="B2" s="2"/>
    </row>
    <row r="3" spans="1:2" ht="18">
      <c r="A3" s="7"/>
      <c r="B3" s="2" t="s">
        <v>238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9" ht="11.25" customHeight="1" thickBot="1">
      <c r="A6" s="7"/>
      <c r="D6" s="22"/>
      <c r="E6" s="24"/>
      <c r="F6" s="24"/>
      <c r="H6" s="21" t="s">
        <v>88</v>
      </c>
      <c r="I6" s="20"/>
    </row>
    <row r="7" spans="1:9" ht="60" customHeight="1" thickBot="1">
      <c r="A7" s="7"/>
      <c r="B7" s="318" t="s">
        <v>0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9" ht="18" customHeight="1" thickTop="1">
      <c r="A8" s="7"/>
      <c r="B8" s="248" t="s">
        <v>81</v>
      </c>
      <c r="C8" s="59">
        <v>2257652.86</v>
      </c>
      <c r="D8" s="59">
        <v>203703.91</v>
      </c>
      <c r="E8" s="59">
        <v>701389.37</v>
      </c>
      <c r="F8" s="59">
        <v>233327.9</v>
      </c>
      <c r="G8" s="65">
        <v>242208.99</v>
      </c>
      <c r="H8" s="258">
        <v>3638283.03</v>
      </c>
      <c r="I8" s="125"/>
    </row>
    <row r="9" spans="1:9" ht="18" customHeight="1">
      <c r="A9" s="7"/>
      <c r="B9" s="249" t="s">
        <v>82</v>
      </c>
      <c r="C9" s="59">
        <v>715204.71</v>
      </c>
      <c r="D9" s="59">
        <v>127430.23</v>
      </c>
      <c r="E9" s="59">
        <v>151000.36</v>
      </c>
      <c r="F9" s="59">
        <v>119184.25</v>
      </c>
      <c r="G9" s="61">
        <v>72070.70000000019</v>
      </c>
      <c r="H9" s="258">
        <v>1184890.25</v>
      </c>
      <c r="I9" s="125"/>
    </row>
    <row r="10" spans="1:9" ht="18" customHeight="1">
      <c r="A10" s="7"/>
      <c r="B10" s="249" t="s">
        <v>83</v>
      </c>
      <c r="C10" s="59">
        <v>2977856.73</v>
      </c>
      <c r="D10" s="59">
        <v>541707.91</v>
      </c>
      <c r="E10" s="59">
        <v>483587.39</v>
      </c>
      <c r="F10" s="59">
        <v>414213.16</v>
      </c>
      <c r="G10" s="61">
        <v>235387.44999999925</v>
      </c>
      <c r="H10" s="258">
        <v>4652752.64</v>
      </c>
      <c r="I10" s="125"/>
    </row>
    <row r="11" spans="1:9" ht="18" customHeight="1">
      <c r="A11" s="7"/>
      <c r="B11" s="249" t="s">
        <v>84</v>
      </c>
      <c r="C11" s="59">
        <v>1979977.46</v>
      </c>
      <c r="D11" s="59">
        <v>301494.2</v>
      </c>
      <c r="E11" s="59">
        <v>377864.55</v>
      </c>
      <c r="F11" s="59">
        <v>201122.9</v>
      </c>
      <c r="G11" s="61">
        <v>87587.66999999993</v>
      </c>
      <c r="H11" s="258">
        <v>2948046.78</v>
      </c>
      <c r="I11" s="125"/>
    </row>
    <row r="12" spans="1:9" ht="18" customHeight="1">
      <c r="A12" s="7"/>
      <c r="B12" s="249" t="s">
        <v>85</v>
      </c>
      <c r="C12" s="59">
        <v>2383063.41</v>
      </c>
      <c r="D12" s="59">
        <v>408935.57</v>
      </c>
      <c r="E12" s="59">
        <v>314456.68</v>
      </c>
      <c r="F12" s="59">
        <v>240429.15</v>
      </c>
      <c r="G12" s="61">
        <v>2183.5099999997765</v>
      </c>
      <c r="H12" s="258">
        <v>3349068.32</v>
      </c>
      <c r="I12" s="125"/>
    </row>
    <row r="13" spans="1:9" ht="18" customHeight="1">
      <c r="A13" s="7"/>
      <c r="B13" s="249" t="s">
        <v>86</v>
      </c>
      <c r="C13" s="59">
        <v>2566957.07</v>
      </c>
      <c r="D13" s="59">
        <v>485258.96</v>
      </c>
      <c r="E13" s="59">
        <v>321144.71</v>
      </c>
      <c r="F13" s="59">
        <v>261257.89</v>
      </c>
      <c r="G13" s="61">
        <v>13.979999999515712</v>
      </c>
      <c r="H13" s="258">
        <v>3634632.61</v>
      </c>
      <c r="I13" s="125"/>
    </row>
    <row r="14" spans="1:9" ht="18" customHeight="1" thickBot="1">
      <c r="A14" s="7"/>
      <c r="B14" s="268" t="s">
        <v>87</v>
      </c>
      <c r="C14" s="62">
        <v>1713089.66</v>
      </c>
      <c r="D14" s="64">
        <v>330585.1</v>
      </c>
      <c r="E14" s="64">
        <v>99663.53</v>
      </c>
      <c r="F14" s="64">
        <v>202392.45</v>
      </c>
      <c r="G14" s="63">
        <v>329.1999999997206</v>
      </c>
      <c r="H14" s="259">
        <v>2346059.94</v>
      </c>
      <c r="I14" s="125"/>
    </row>
    <row r="15" spans="1:9" ht="27" customHeight="1" thickBot="1" thickTop="1">
      <c r="A15" s="7"/>
      <c r="B15" s="323" t="s">
        <v>1</v>
      </c>
      <c r="C15" s="281">
        <v>14593801.9</v>
      </c>
      <c r="D15" s="281">
        <v>2399115.88</v>
      </c>
      <c r="E15" s="281">
        <v>2449106.59</v>
      </c>
      <c r="F15" s="281">
        <v>1671927.7</v>
      </c>
      <c r="G15" s="282">
        <v>639781.4999999981</v>
      </c>
      <c r="H15" s="254">
        <v>21753733.57</v>
      </c>
      <c r="I15" s="126"/>
    </row>
    <row r="16" spans="1:9" ht="12" customHeight="1">
      <c r="A16" s="7"/>
      <c r="B16" s="7"/>
      <c r="C16" s="17"/>
      <c r="D16" s="17"/>
      <c r="E16" s="17"/>
      <c r="F16" s="17"/>
      <c r="G16" s="17"/>
      <c r="H16" s="17"/>
      <c r="I16" s="17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22"/>
      <c r="E18" s="24"/>
      <c r="F18" s="24"/>
      <c r="H18" s="20" t="s">
        <v>102</v>
      </c>
      <c r="I18" s="20"/>
    </row>
    <row r="19" spans="1:9" ht="60" customHeight="1" thickBot="1">
      <c r="A19" s="7"/>
      <c r="B19" s="318" t="s">
        <v>0</v>
      </c>
      <c r="C19" s="319" t="s">
        <v>109</v>
      </c>
      <c r="D19" s="325" t="s">
        <v>31</v>
      </c>
      <c r="E19" s="325" t="s">
        <v>32</v>
      </c>
      <c r="F19" s="325" t="s">
        <v>33</v>
      </c>
      <c r="G19" s="320" t="s">
        <v>29</v>
      </c>
      <c r="H19" s="322" t="s">
        <v>154</v>
      </c>
      <c r="I19" s="118"/>
    </row>
    <row r="20" spans="1:9" ht="18" customHeight="1" thickTop="1">
      <c r="A20" s="7"/>
      <c r="B20" s="248" t="s">
        <v>81</v>
      </c>
      <c r="C20" s="54">
        <v>0.6205270017159715</v>
      </c>
      <c r="D20" s="54">
        <v>0.05598902238235161</v>
      </c>
      <c r="E20" s="54">
        <v>0.19278032088669034</v>
      </c>
      <c r="F20" s="54">
        <v>0.06413132185595798</v>
      </c>
      <c r="G20" s="60">
        <v>0.06657233315902852</v>
      </c>
      <c r="H20" s="264">
        <v>1</v>
      </c>
      <c r="I20" s="127"/>
    </row>
    <row r="21" spans="1:9" ht="18" customHeight="1">
      <c r="A21" s="7"/>
      <c r="B21" s="249" t="s">
        <v>82</v>
      </c>
      <c r="C21" s="54">
        <v>0.6036041819062988</v>
      </c>
      <c r="D21" s="54">
        <v>0.10754601955750753</v>
      </c>
      <c r="E21" s="54">
        <v>0.12743826696185573</v>
      </c>
      <c r="F21" s="54">
        <v>0.10058674210543972</v>
      </c>
      <c r="G21" s="55">
        <v>0.06082478946889822</v>
      </c>
      <c r="H21" s="264">
        <v>1</v>
      </c>
      <c r="I21" s="127"/>
    </row>
    <row r="22" spans="1:9" ht="18" customHeight="1">
      <c r="A22" s="7"/>
      <c r="B22" s="249" t="s">
        <v>83</v>
      </c>
      <c r="C22" s="54">
        <v>0.6400204267037932</v>
      </c>
      <c r="D22" s="54">
        <v>0.11642740371428817</v>
      </c>
      <c r="E22" s="54">
        <v>0.1039357617773551</v>
      </c>
      <c r="F22" s="54">
        <v>0.08902539895179126</v>
      </c>
      <c r="G22" s="55">
        <v>0.05059100885277221</v>
      </c>
      <c r="H22" s="264">
        <v>1</v>
      </c>
      <c r="I22" s="127"/>
    </row>
    <row r="23" spans="1:9" ht="18" customHeight="1">
      <c r="A23" s="7"/>
      <c r="B23" s="249" t="s">
        <v>84</v>
      </c>
      <c r="C23" s="54">
        <v>0.6716234876028664</v>
      </c>
      <c r="D23" s="54">
        <v>0.10226913699110299</v>
      </c>
      <c r="E23" s="54">
        <v>0.12817454341752338</v>
      </c>
      <c r="F23" s="54">
        <v>0.06822242488295929</v>
      </c>
      <c r="G23" s="55">
        <v>0.02971040710554801</v>
      </c>
      <c r="H23" s="264">
        <v>1</v>
      </c>
      <c r="I23" s="127"/>
    </row>
    <row r="24" spans="1:9" ht="18" customHeight="1">
      <c r="A24" s="7"/>
      <c r="B24" s="249" t="s">
        <v>85</v>
      </c>
      <c r="C24" s="54">
        <v>0.7115601063641486</v>
      </c>
      <c r="D24" s="54">
        <v>0.12210427824297118</v>
      </c>
      <c r="E24" s="54">
        <v>0.09389377879278378</v>
      </c>
      <c r="F24" s="54">
        <v>0.07178986124714232</v>
      </c>
      <c r="G24" s="55">
        <v>0.000651975352954214</v>
      </c>
      <c r="H24" s="264">
        <v>1</v>
      </c>
      <c r="I24" s="127"/>
    </row>
    <row r="25" spans="1:9" ht="18" customHeight="1">
      <c r="A25" s="7"/>
      <c r="B25" s="249" t="s">
        <v>86</v>
      </c>
      <c r="C25" s="54">
        <v>0.7062493917370098</v>
      </c>
      <c r="D25" s="54">
        <v>0.13350976895571298</v>
      </c>
      <c r="E25" s="54">
        <v>0.08835685596294697</v>
      </c>
      <c r="F25" s="54">
        <v>0.07188013701335279</v>
      </c>
      <c r="G25" s="55">
        <v>3.846330977456264E-06</v>
      </c>
      <c r="H25" s="264">
        <v>1</v>
      </c>
      <c r="I25" s="127"/>
    </row>
    <row r="26" spans="1:9" ht="18" customHeight="1" thickBot="1">
      <c r="A26" s="7"/>
      <c r="B26" s="268" t="s">
        <v>87</v>
      </c>
      <c r="C26" s="58">
        <v>0.7301985898962156</v>
      </c>
      <c r="D26" s="56">
        <v>0.14091076462436847</v>
      </c>
      <c r="E26" s="56">
        <v>0.042481237712963124</v>
      </c>
      <c r="F26" s="56">
        <v>0.0862690873959512</v>
      </c>
      <c r="G26" s="57">
        <v>0.00014032037050158258</v>
      </c>
      <c r="H26" s="265">
        <v>1</v>
      </c>
      <c r="I26" s="127"/>
    </row>
    <row r="27" spans="1:9" ht="27" customHeight="1" thickBot="1" thickTop="1">
      <c r="A27" s="7"/>
      <c r="B27" s="323" t="s">
        <v>1</v>
      </c>
      <c r="C27" s="263">
        <v>0.6708642382255673</v>
      </c>
      <c r="D27" s="263">
        <v>0.1102852470027746</v>
      </c>
      <c r="E27" s="263">
        <v>0.11258327597509506</v>
      </c>
      <c r="F27" s="263">
        <v>0.07685704592363451</v>
      </c>
      <c r="G27" s="267">
        <v>0.02941019287292844</v>
      </c>
      <c r="H27" s="266">
        <v>1</v>
      </c>
      <c r="I27" s="128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43">
    <tabColor rgb="FFFBD637"/>
  </sheetPr>
  <dimension ref="A1:K41"/>
  <sheetViews>
    <sheetView showGridLines="0" zoomScalePageLayoutView="0" workbookViewId="0" topLeftCell="A34">
      <selection activeCell="I9" sqref="I9"/>
    </sheetView>
  </sheetViews>
  <sheetFormatPr defaultColWidth="9.140625" defaultRowHeight="12.75"/>
  <cols>
    <col min="1" max="1" width="1.7109375" style="6" customWidth="1"/>
    <col min="2" max="2" width="21.57421875" style="6" customWidth="1"/>
    <col min="3" max="7" width="12.7109375" style="6" customWidth="1"/>
    <col min="8" max="8" width="16.7109375" style="6" customWidth="1"/>
    <col min="9" max="9" width="8.28125" style="10" customWidth="1"/>
    <col min="10" max="16384" width="9.140625" style="6" customWidth="1"/>
  </cols>
  <sheetData>
    <row r="1" spans="1:11" ht="19.5" thickBot="1" thickTop="1">
      <c r="A1" s="7"/>
      <c r="B1" s="2" t="s">
        <v>28</v>
      </c>
      <c r="J1" s="501" t="s">
        <v>180</v>
      </c>
      <c r="K1" s="502"/>
    </row>
    <row r="2" spans="1:2" ht="12" customHeight="1" thickTop="1">
      <c r="A2" s="7"/>
      <c r="B2" s="2"/>
    </row>
    <row r="3" spans="1:2" ht="18">
      <c r="A3" s="7"/>
      <c r="B3" s="2" t="s">
        <v>239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9" ht="11.25" customHeight="1" thickBot="1">
      <c r="A6" s="7"/>
      <c r="D6" s="22"/>
      <c r="E6" s="24"/>
      <c r="F6" s="24"/>
      <c r="H6" s="21" t="s">
        <v>88</v>
      </c>
      <c r="I6" s="20"/>
    </row>
    <row r="7" spans="1:9" ht="60" customHeight="1" thickBot="1">
      <c r="A7" s="7"/>
      <c r="B7" s="318" t="s">
        <v>2</v>
      </c>
      <c r="C7" s="319" t="s">
        <v>109</v>
      </c>
      <c r="D7" s="325" t="s">
        <v>31</v>
      </c>
      <c r="E7" s="325" t="s">
        <v>32</v>
      </c>
      <c r="F7" s="325" t="s">
        <v>33</v>
      </c>
      <c r="G7" s="320" t="s">
        <v>29</v>
      </c>
      <c r="H7" s="322" t="s">
        <v>154</v>
      </c>
      <c r="I7" s="118"/>
    </row>
    <row r="8" spans="1:9" ht="18" customHeight="1" thickTop="1">
      <c r="A8" s="7"/>
      <c r="B8" s="248" t="s">
        <v>89</v>
      </c>
      <c r="C8" s="34">
        <v>14593801.9</v>
      </c>
      <c r="D8" s="34">
        <v>2399115.88</v>
      </c>
      <c r="E8" s="34">
        <v>2449106.59</v>
      </c>
      <c r="F8" s="34">
        <v>1671927.7</v>
      </c>
      <c r="G8" s="39">
        <v>639781.4999999981</v>
      </c>
      <c r="H8" s="258">
        <v>21753733.57</v>
      </c>
      <c r="I8" s="125"/>
    </row>
    <row r="9" spans="1:9" ht="18" customHeight="1">
      <c r="A9" s="7"/>
      <c r="B9" s="249" t="s">
        <v>90</v>
      </c>
      <c r="C9" s="34">
        <v>0</v>
      </c>
      <c r="D9" s="34">
        <v>0</v>
      </c>
      <c r="E9" s="34">
        <v>0</v>
      </c>
      <c r="F9" s="34">
        <v>0</v>
      </c>
      <c r="G9" s="40">
        <v>561268.19</v>
      </c>
      <c r="H9" s="258">
        <v>561268.19</v>
      </c>
      <c r="I9" s="125"/>
    </row>
    <row r="10" spans="1:9" ht="18" customHeight="1">
      <c r="A10" s="7"/>
      <c r="B10" s="249" t="s">
        <v>91</v>
      </c>
      <c r="C10" s="34">
        <v>0</v>
      </c>
      <c r="D10" s="34">
        <v>0</v>
      </c>
      <c r="E10" s="34">
        <v>0</v>
      </c>
      <c r="F10" s="34">
        <v>0</v>
      </c>
      <c r="G10" s="40">
        <v>7794879.67</v>
      </c>
      <c r="H10" s="258">
        <v>7794879.67</v>
      </c>
      <c r="I10" s="125"/>
    </row>
    <row r="11" spans="1:9" ht="18" customHeight="1">
      <c r="A11" s="7"/>
      <c r="B11" s="249" t="s">
        <v>99</v>
      </c>
      <c r="C11" s="34">
        <v>0</v>
      </c>
      <c r="D11" s="34">
        <v>0</v>
      </c>
      <c r="E11" s="34">
        <v>0</v>
      </c>
      <c r="F11" s="34">
        <v>0</v>
      </c>
      <c r="G11" s="40">
        <v>24214.41</v>
      </c>
      <c r="H11" s="258">
        <v>24214.41</v>
      </c>
      <c r="I11" s="125"/>
    </row>
    <row r="12" spans="1:9" ht="18" customHeight="1" thickBot="1">
      <c r="A12" s="7"/>
      <c r="B12" s="268" t="s">
        <v>100</v>
      </c>
      <c r="C12" s="36">
        <v>0</v>
      </c>
      <c r="D12" s="37">
        <v>0</v>
      </c>
      <c r="E12" s="37">
        <v>0</v>
      </c>
      <c r="F12" s="37">
        <v>0</v>
      </c>
      <c r="G12" s="41">
        <v>27230.78</v>
      </c>
      <c r="H12" s="259">
        <v>27230.78</v>
      </c>
      <c r="I12" s="125"/>
    </row>
    <row r="13" spans="1:9" ht="27" customHeight="1" thickBot="1" thickTop="1">
      <c r="A13" s="7"/>
      <c r="B13" s="323" t="s">
        <v>92</v>
      </c>
      <c r="C13" s="252">
        <v>14593801.9</v>
      </c>
      <c r="D13" s="252">
        <v>2399115.88</v>
      </c>
      <c r="E13" s="252">
        <v>2449106.59</v>
      </c>
      <c r="F13" s="252">
        <v>1671927.7</v>
      </c>
      <c r="G13" s="253">
        <v>9047374.549999997</v>
      </c>
      <c r="H13" s="254">
        <v>30161326.62</v>
      </c>
      <c r="I13" s="126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D16" s="22"/>
      <c r="E16" s="24"/>
      <c r="F16" s="24"/>
      <c r="H16" s="20" t="s">
        <v>102</v>
      </c>
      <c r="I16" s="20"/>
    </row>
    <row r="17" spans="1:9" ht="60" customHeight="1" thickBot="1">
      <c r="A17" s="7"/>
      <c r="B17" s="244" t="s">
        <v>2</v>
      </c>
      <c r="C17" s="319" t="s">
        <v>109</v>
      </c>
      <c r="D17" s="325" t="s">
        <v>31</v>
      </c>
      <c r="E17" s="325" t="s">
        <v>32</v>
      </c>
      <c r="F17" s="325" t="s">
        <v>33</v>
      </c>
      <c r="G17" s="320" t="s">
        <v>29</v>
      </c>
      <c r="H17" s="322" t="s">
        <v>154</v>
      </c>
      <c r="I17" s="118"/>
    </row>
    <row r="18" spans="1:9" ht="16.5" customHeight="1" thickTop="1">
      <c r="A18" s="7"/>
      <c r="B18" s="248" t="s">
        <v>89</v>
      </c>
      <c r="C18" s="54">
        <v>0.6708642382255673</v>
      </c>
      <c r="D18" s="54">
        <v>0.1102852470027746</v>
      </c>
      <c r="E18" s="54">
        <v>0.11258327597509506</v>
      </c>
      <c r="F18" s="54">
        <v>0.07685704592363451</v>
      </c>
      <c r="G18" s="60">
        <v>0.02941019287292844</v>
      </c>
      <c r="H18" s="264">
        <v>1</v>
      </c>
      <c r="I18" s="127"/>
    </row>
    <row r="19" spans="1:9" ht="16.5" customHeight="1">
      <c r="A19" s="7"/>
      <c r="B19" s="249" t="s">
        <v>90</v>
      </c>
      <c r="C19" s="54">
        <v>0</v>
      </c>
      <c r="D19" s="54">
        <v>0</v>
      </c>
      <c r="E19" s="54">
        <v>0</v>
      </c>
      <c r="F19" s="54">
        <v>0</v>
      </c>
      <c r="G19" s="55">
        <v>1</v>
      </c>
      <c r="H19" s="264">
        <v>1</v>
      </c>
      <c r="I19" s="127"/>
    </row>
    <row r="20" spans="1:9" ht="16.5" customHeight="1">
      <c r="A20" s="7"/>
      <c r="B20" s="249" t="s">
        <v>91</v>
      </c>
      <c r="C20" s="54">
        <v>0</v>
      </c>
      <c r="D20" s="54">
        <v>0</v>
      </c>
      <c r="E20" s="54">
        <v>0</v>
      </c>
      <c r="F20" s="54">
        <v>0</v>
      </c>
      <c r="G20" s="55">
        <v>1</v>
      </c>
      <c r="H20" s="264">
        <v>1</v>
      </c>
      <c r="I20" s="127"/>
    </row>
    <row r="21" spans="1:9" ht="16.5" customHeight="1">
      <c r="A21" s="7"/>
      <c r="B21" s="249" t="s">
        <v>99</v>
      </c>
      <c r="C21" s="54">
        <v>0</v>
      </c>
      <c r="D21" s="54">
        <v>0</v>
      </c>
      <c r="E21" s="54">
        <v>0</v>
      </c>
      <c r="F21" s="54">
        <v>0</v>
      </c>
      <c r="G21" s="55">
        <v>1</v>
      </c>
      <c r="H21" s="264">
        <v>1</v>
      </c>
      <c r="I21" s="127"/>
    </row>
    <row r="22" spans="1:9" ht="16.5" customHeight="1" thickBot="1">
      <c r="A22" s="7"/>
      <c r="B22" s="268" t="s">
        <v>100</v>
      </c>
      <c r="C22" s="58">
        <v>0</v>
      </c>
      <c r="D22" s="56">
        <v>0</v>
      </c>
      <c r="E22" s="56">
        <v>0</v>
      </c>
      <c r="F22" s="56">
        <v>0</v>
      </c>
      <c r="G22" s="57">
        <v>1</v>
      </c>
      <c r="H22" s="265">
        <v>1</v>
      </c>
      <c r="I22" s="127"/>
    </row>
    <row r="23" spans="1:9" ht="27" customHeight="1" thickBot="1" thickTop="1">
      <c r="A23" s="7"/>
      <c r="B23" s="323" t="s">
        <v>92</v>
      </c>
      <c r="C23" s="263">
        <v>0.4838580903242776</v>
      </c>
      <c r="D23" s="263">
        <v>0.07954278371857636</v>
      </c>
      <c r="E23" s="263">
        <v>0.08120022772393556</v>
      </c>
      <c r="F23" s="263">
        <v>0.05543283029504887</v>
      </c>
      <c r="G23" s="267">
        <v>0.29996606793816144</v>
      </c>
      <c r="H23" s="266">
        <v>1</v>
      </c>
      <c r="I23" s="128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252</v>
      </c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9" ht="11.25" customHeight="1" thickBot="1">
      <c r="A28" s="7"/>
      <c r="D28" s="22"/>
      <c r="E28" s="24"/>
      <c r="F28" s="24"/>
      <c r="H28" s="21" t="s">
        <v>88</v>
      </c>
      <c r="I28" s="20"/>
    </row>
    <row r="29" spans="1:9" ht="60" customHeight="1" thickBot="1">
      <c r="A29" s="7"/>
      <c r="B29" s="318" t="s">
        <v>24</v>
      </c>
      <c r="C29" s="319" t="s">
        <v>109</v>
      </c>
      <c r="D29" s="325" t="s">
        <v>31</v>
      </c>
      <c r="E29" s="325" t="s">
        <v>32</v>
      </c>
      <c r="F29" s="325" t="s">
        <v>33</v>
      </c>
      <c r="G29" s="320" t="s">
        <v>29</v>
      </c>
      <c r="H29" s="322" t="s">
        <v>154</v>
      </c>
      <c r="I29" s="118"/>
    </row>
    <row r="30" spans="1:9" ht="18" customHeight="1" thickTop="1">
      <c r="A30" s="7"/>
      <c r="B30" s="248" t="s">
        <v>21</v>
      </c>
      <c r="C30" s="32">
        <v>14143098.069999997</v>
      </c>
      <c r="D30" s="32">
        <v>2244891.41</v>
      </c>
      <c r="E30" s="32">
        <v>2391550.6</v>
      </c>
      <c r="F30" s="32">
        <v>1562816.38</v>
      </c>
      <c r="G30" s="39">
        <v>639781.37</v>
      </c>
      <c r="H30" s="274">
        <v>20982137.830000002</v>
      </c>
      <c r="I30" s="125"/>
    </row>
    <row r="31" spans="1:9" ht="18" customHeight="1">
      <c r="A31" s="7"/>
      <c r="B31" s="249" t="s">
        <v>22</v>
      </c>
      <c r="C31" s="32">
        <v>330733.32</v>
      </c>
      <c r="D31" s="32">
        <v>112762.53</v>
      </c>
      <c r="E31" s="32">
        <v>40225.88</v>
      </c>
      <c r="F31" s="32">
        <v>84994.18</v>
      </c>
      <c r="G31" s="49">
        <v>-0.009999999892897904</v>
      </c>
      <c r="H31" s="274">
        <v>568715.9</v>
      </c>
      <c r="I31" s="125"/>
    </row>
    <row r="32" spans="1:9" ht="18" customHeight="1" thickBot="1">
      <c r="A32" s="7"/>
      <c r="B32" s="268" t="s">
        <v>23</v>
      </c>
      <c r="C32" s="36">
        <v>119970.5</v>
      </c>
      <c r="D32" s="37">
        <v>41461.96</v>
      </c>
      <c r="E32" s="37">
        <v>17330.12</v>
      </c>
      <c r="F32" s="37">
        <v>24117.13</v>
      </c>
      <c r="G32" s="41">
        <v>0.11000000001513399</v>
      </c>
      <c r="H32" s="259">
        <v>202879.82</v>
      </c>
      <c r="I32" s="125"/>
    </row>
    <row r="33" spans="1:9" ht="27" customHeight="1" thickBot="1" thickTop="1">
      <c r="A33" s="7"/>
      <c r="B33" s="323" t="s">
        <v>1</v>
      </c>
      <c r="C33" s="252">
        <v>14593801.889999997</v>
      </c>
      <c r="D33" s="252">
        <v>2399115.9</v>
      </c>
      <c r="E33" s="252">
        <v>2449106.6</v>
      </c>
      <c r="F33" s="252">
        <v>1671927.69</v>
      </c>
      <c r="G33" s="253">
        <v>639781.47</v>
      </c>
      <c r="H33" s="254">
        <v>21753733.55</v>
      </c>
      <c r="I33" s="126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38</v>
      </c>
    </row>
    <row r="36" spans="1:9" ht="11.25" customHeight="1" thickBot="1">
      <c r="A36" s="7"/>
      <c r="B36" s="3"/>
      <c r="C36" s="3"/>
      <c r="D36" s="22"/>
      <c r="E36" s="24"/>
      <c r="F36" s="24"/>
      <c r="H36" s="20" t="s">
        <v>102</v>
      </c>
      <c r="I36" s="20"/>
    </row>
    <row r="37" spans="1:9" ht="60" customHeight="1" thickBot="1">
      <c r="A37" s="7"/>
      <c r="B37" s="318" t="s">
        <v>24</v>
      </c>
      <c r="C37" s="319" t="s">
        <v>109</v>
      </c>
      <c r="D37" s="325" t="s">
        <v>31</v>
      </c>
      <c r="E37" s="325" t="s">
        <v>32</v>
      </c>
      <c r="F37" s="325" t="s">
        <v>33</v>
      </c>
      <c r="G37" s="320" t="s">
        <v>29</v>
      </c>
      <c r="H37" s="322" t="s">
        <v>154</v>
      </c>
      <c r="I37" s="118"/>
    </row>
    <row r="38" spans="1:9" ht="18" customHeight="1" thickTop="1">
      <c r="A38" s="7"/>
      <c r="B38" s="248" t="s">
        <v>21</v>
      </c>
      <c r="C38" s="83">
        <v>0.6740541971742445</v>
      </c>
      <c r="D38" s="83">
        <v>0.10699059496169556</v>
      </c>
      <c r="E38" s="83">
        <v>0.11398031122360613</v>
      </c>
      <c r="F38" s="83">
        <v>0.07448318148808958</v>
      </c>
      <c r="G38" s="60">
        <v>0.03049171515236396</v>
      </c>
      <c r="H38" s="275">
        <v>1</v>
      </c>
      <c r="I38" s="127"/>
    </row>
    <row r="39" spans="1:9" ht="18" customHeight="1">
      <c r="A39" s="7"/>
      <c r="B39" s="249" t="s">
        <v>22</v>
      </c>
      <c r="C39" s="83">
        <v>0.581544001143629</v>
      </c>
      <c r="D39" s="83">
        <v>0.1982756768361848</v>
      </c>
      <c r="E39" s="83">
        <v>0.07073106273272824</v>
      </c>
      <c r="F39" s="83">
        <v>0.14944927687092974</v>
      </c>
      <c r="G39" s="84">
        <v>-1.7583471629504124E-08</v>
      </c>
      <c r="H39" s="275">
        <v>1</v>
      </c>
      <c r="I39" s="127"/>
    </row>
    <row r="40" spans="1:9" ht="18" customHeight="1" thickBot="1">
      <c r="A40" s="7"/>
      <c r="B40" s="268" t="s">
        <v>23</v>
      </c>
      <c r="C40" s="58">
        <v>0.5913377683398969</v>
      </c>
      <c r="D40" s="56">
        <v>0.20436709772317424</v>
      </c>
      <c r="E40" s="56">
        <v>0.08542061995125981</v>
      </c>
      <c r="F40" s="56">
        <v>0.11887397179275888</v>
      </c>
      <c r="G40" s="57">
        <v>5.421929101432266E-07</v>
      </c>
      <c r="H40" s="265">
        <v>1</v>
      </c>
      <c r="I40" s="127"/>
    </row>
    <row r="41" spans="1:9" ht="27" customHeight="1" thickBot="1" thickTop="1">
      <c r="A41" s="7"/>
      <c r="B41" s="323" t="s">
        <v>1</v>
      </c>
      <c r="C41" s="263">
        <v>0.6708642383826566</v>
      </c>
      <c r="D41" s="263">
        <v>0.11028524802355133</v>
      </c>
      <c r="E41" s="263">
        <v>0.11258327653829335</v>
      </c>
      <c r="F41" s="263">
        <v>0.07685704553460435</v>
      </c>
      <c r="G41" s="267">
        <v>0.029410191520894132</v>
      </c>
      <c r="H41" s="266">
        <v>1</v>
      </c>
      <c r="I41" s="128"/>
    </row>
    <row r="42" ht="15" customHeight="1"/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44">
    <tabColor rgb="FFFBD637"/>
  </sheetPr>
  <dimension ref="A1:H51"/>
  <sheetViews>
    <sheetView showGridLines="0" zoomScalePageLayoutView="0" workbookViewId="0" topLeftCell="A43">
      <selection activeCell="C3" sqref="C3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20.7109375" style="6" customWidth="1"/>
    <col min="5" max="5" width="21.7109375" style="6" customWidth="1"/>
    <col min="6" max="6" width="8.28125" style="10" customWidth="1"/>
    <col min="7" max="16384" width="9.140625" style="6" customWidth="1"/>
  </cols>
  <sheetData>
    <row r="1" spans="1:8" ht="18" customHeight="1" thickBot="1" thickTop="1">
      <c r="A1" s="7"/>
      <c r="B1" s="2" t="s">
        <v>27</v>
      </c>
      <c r="C1" s="7"/>
      <c r="D1" s="7"/>
      <c r="E1" s="7"/>
      <c r="F1" s="7"/>
      <c r="G1" s="501" t="s">
        <v>180</v>
      </c>
      <c r="H1" s="502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240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121</v>
      </c>
      <c r="C5" s="7"/>
      <c r="D5" s="7"/>
      <c r="E5" s="7"/>
      <c r="F5" s="7"/>
    </row>
    <row r="6" spans="1:6" ht="11.25" customHeight="1" thickBot="1">
      <c r="A6" s="7"/>
      <c r="B6" s="4"/>
      <c r="C6" s="7"/>
      <c r="E6" s="21" t="s">
        <v>88</v>
      </c>
      <c r="F6" s="20"/>
    </row>
    <row r="7" spans="1:6" ht="60" customHeight="1" thickBot="1">
      <c r="A7" s="7"/>
      <c r="B7" s="244" t="s">
        <v>8</v>
      </c>
      <c r="C7" s="319" t="s">
        <v>308</v>
      </c>
      <c r="D7" s="320" t="s">
        <v>306</v>
      </c>
      <c r="E7" s="322" t="s">
        <v>307</v>
      </c>
      <c r="F7" s="118"/>
    </row>
    <row r="8" spans="1:6" ht="18" customHeight="1" thickTop="1">
      <c r="A8" s="7"/>
      <c r="B8" s="249" t="s">
        <v>414</v>
      </c>
      <c r="C8" s="81">
        <v>50182.62</v>
      </c>
      <c r="D8" s="87">
        <v>582804.32</v>
      </c>
      <c r="E8" s="288">
        <v>632986.94</v>
      </c>
      <c r="F8" s="123"/>
    </row>
    <row r="9" spans="1:6" ht="18" customHeight="1">
      <c r="A9" s="7"/>
      <c r="B9" s="249" t="s">
        <v>415</v>
      </c>
      <c r="C9" s="81">
        <v>30503.15</v>
      </c>
      <c r="D9" s="87">
        <v>152357.99</v>
      </c>
      <c r="E9" s="288">
        <v>182861.14</v>
      </c>
      <c r="F9" s="123"/>
    </row>
    <row r="10" spans="1:6" ht="18" customHeight="1">
      <c r="A10" s="7"/>
      <c r="B10" s="249" t="s">
        <v>416</v>
      </c>
      <c r="C10" s="81">
        <v>1057.71</v>
      </c>
      <c r="D10" s="87">
        <v>14708.75</v>
      </c>
      <c r="E10" s="288">
        <v>15766.46</v>
      </c>
      <c r="F10" s="123"/>
    </row>
    <row r="11" spans="1:6" ht="18" customHeight="1">
      <c r="A11" s="7"/>
      <c r="B11" s="249" t="s">
        <v>417</v>
      </c>
      <c r="C11" s="81">
        <v>65.57</v>
      </c>
      <c r="D11" s="87">
        <v>84523.11</v>
      </c>
      <c r="E11" s="288">
        <v>84588.68</v>
      </c>
      <c r="F11" s="123"/>
    </row>
    <row r="12" spans="1:6" ht="18" customHeight="1">
      <c r="A12" s="7"/>
      <c r="B12" s="249" t="s">
        <v>418</v>
      </c>
      <c r="C12" s="81">
        <v>19353.05</v>
      </c>
      <c r="D12" s="87">
        <v>198421.3</v>
      </c>
      <c r="E12" s="288">
        <v>217774.35</v>
      </c>
      <c r="F12" s="123"/>
    </row>
    <row r="13" spans="1:6" ht="18" customHeight="1">
      <c r="A13" s="7"/>
      <c r="B13" s="249" t="s">
        <v>419</v>
      </c>
      <c r="C13" s="81">
        <v>955.53</v>
      </c>
      <c r="D13" s="87">
        <v>17242.73</v>
      </c>
      <c r="E13" s="288">
        <v>18198.26</v>
      </c>
      <c r="F13" s="123"/>
    </row>
    <row r="14" spans="1:6" ht="18" customHeight="1">
      <c r="A14" s="7"/>
      <c r="B14" s="249" t="s">
        <v>420</v>
      </c>
      <c r="C14" s="81">
        <v>18933.12</v>
      </c>
      <c r="D14" s="87">
        <v>193551.74</v>
      </c>
      <c r="E14" s="288">
        <v>212484.86</v>
      </c>
      <c r="F14" s="123"/>
    </row>
    <row r="15" spans="1:6" ht="18" customHeight="1">
      <c r="A15" s="7"/>
      <c r="B15" s="249" t="s">
        <v>421</v>
      </c>
      <c r="C15" s="81">
        <v>10275.51</v>
      </c>
      <c r="D15" s="87">
        <v>117048.83</v>
      </c>
      <c r="E15" s="288">
        <v>127324.34</v>
      </c>
      <c r="F15" s="123"/>
    </row>
    <row r="16" spans="1:6" ht="18" customHeight="1">
      <c r="A16" s="7"/>
      <c r="B16" s="249" t="s">
        <v>422</v>
      </c>
      <c r="C16" s="81">
        <v>65076.25</v>
      </c>
      <c r="D16" s="87">
        <v>364946.74</v>
      </c>
      <c r="E16" s="288">
        <v>430022.99</v>
      </c>
      <c r="F16" s="123"/>
    </row>
    <row r="17" spans="1:6" ht="18" customHeight="1">
      <c r="A17" s="7"/>
      <c r="B17" s="249" t="s">
        <v>423</v>
      </c>
      <c r="C17" s="81">
        <v>10592.61</v>
      </c>
      <c r="D17" s="87">
        <v>88820.65</v>
      </c>
      <c r="E17" s="288">
        <v>99413.26</v>
      </c>
      <c r="F17" s="123"/>
    </row>
    <row r="18" spans="1:6" ht="18" customHeight="1">
      <c r="A18" s="7"/>
      <c r="B18" s="249" t="s">
        <v>424</v>
      </c>
      <c r="C18" s="81">
        <v>4219.64</v>
      </c>
      <c r="D18" s="87">
        <v>198535.73</v>
      </c>
      <c r="E18" s="288">
        <v>202755.37</v>
      </c>
      <c r="F18" s="123"/>
    </row>
    <row r="19" spans="1:6" ht="18" customHeight="1">
      <c r="A19" s="7"/>
      <c r="B19" s="249" t="s">
        <v>425</v>
      </c>
      <c r="C19" s="81">
        <v>110297.7</v>
      </c>
      <c r="D19" s="87">
        <v>41222.77</v>
      </c>
      <c r="E19" s="288">
        <v>151520.47</v>
      </c>
      <c r="F19" s="123"/>
    </row>
    <row r="20" spans="1:6" ht="18" customHeight="1">
      <c r="A20" s="7"/>
      <c r="B20" s="249" t="s">
        <v>426</v>
      </c>
      <c r="C20" s="81">
        <v>4814.66</v>
      </c>
      <c r="D20" s="87">
        <v>34559.31</v>
      </c>
      <c r="E20" s="288">
        <v>39373.97</v>
      </c>
      <c r="F20" s="123"/>
    </row>
    <row r="21" spans="1:6" ht="18" customHeight="1">
      <c r="A21" s="7"/>
      <c r="B21" s="249" t="s">
        <v>427</v>
      </c>
      <c r="C21" s="81">
        <v>13146.3</v>
      </c>
      <c r="D21" s="87">
        <v>30193.46</v>
      </c>
      <c r="E21" s="288">
        <v>43339.76</v>
      </c>
      <c r="F21" s="123"/>
    </row>
    <row r="22" spans="1:6" ht="18" customHeight="1">
      <c r="A22" s="7"/>
      <c r="B22" s="249" t="s">
        <v>428</v>
      </c>
      <c r="C22" s="81">
        <v>59077.27</v>
      </c>
      <c r="D22" s="87">
        <v>61373.76</v>
      </c>
      <c r="E22" s="288">
        <v>120451.03</v>
      </c>
      <c r="F22" s="123"/>
    </row>
    <row r="23" spans="1:6" ht="18" customHeight="1">
      <c r="A23" s="7"/>
      <c r="B23" s="249" t="s">
        <v>429</v>
      </c>
      <c r="C23" s="81">
        <v>2375.43</v>
      </c>
      <c r="D23" s="87">
        <v>21995.48</v>
      </c>
      <c r="E23" s="288">
        <v>24370.91</v>
      </c>
      <c r="F23" s="123"/>
    </row>
    <row r="24" spans="1:6" ht="18" customHeight="1">
      <c r="A24" s="7"/>
      <c r="B24" s="249" t="s">
        <v>430</v>
      </c>
      <c r="C24" s="81">
        <v>25836.99</v>
      </c>
      <c r="D24" s="87">
        <v>275236.17</v>
      </c>
      <c r="E24" s="288">
        <v>301073.16</v>
      </c>
      <c r="F24" s="123"/>
    </row>
    <row r="25" spans="1:6" ht="18" customHeight="1">
      <c r="A25" s="7"/>
      <c r="B25" s="249" t="s">
        <v>431</v>
      </c>
      <c r="C25" s="81">
        <v>3034.38</v>
      </c>
      <c r="D25" s="87">
        <v>10784.49</v>
      </c>
      <c r="E25" s="288">
        <v>13818.87</v>
      </c>
      <c r="F25" s="123"/>
    </row>
    <row r="26" spans="1:6" ht="18" customHeight="1" thickBot="1">
      <c r="A26" s="7"/>
      <c r="B26" s="268" t="s">
        <v>400</v>
      </c>
      <c r="C26" s="99">
        <v>3.35</v>
      </c>
      <c r="D26" s="90">
        <v>24352.58</v>
      </c>
      <c r="E26" s="289">
        <v>24355.93</v>
      </c>
      <c r="F26" s="123"/>
    </row>
    <row r="27" spans="1:6" ht="27" customHeight="1" thickBot="1" thickTop="1">
      <c r="A27" s="7"/>
      <c r="B27" s="323" t="s">
        <v>1</v>
      </c>
      <c r="C27" s="297">
        <v>429800.84</v>
      </c>
      <c r="D27" s="298">
        <v>2512679.91</v>
      </c>
      <c r="E27" s="286">
        <v>2942480.75</v>
      </c>
      <c r="F27" s="124"/>
    </row>
    <row r="28" ht="12" customHeight="1"/>
    <row r="29" spans="2:6" ht="15" customHeight="1">
      <c r="B29" s="5" t="s">
        <v>11</v>
      </c>
      <c r="C29" s="7"/>
      <c r="D29" s="7"/>
      <c r="E29" s="7"/>
      <c r="F29" s="7"/>
    </row>
    <row r="30" spans="2:6" ht="11.25" customHeight="1" thickBot="1">
      <c r="B30" s="4"/>
      <c r="C30" s="7"/>
      <c r="E30" s="20" t="s">
        <v>102</v>
      </c>
      <c r="F30" s="20"/>
    </row>
    <row r="31" spans="2:6" ht="60" customHeight="1" thickBot="1">
      <c r="B31" s="244" t="s">
        <v>8</v>
      </c>
      <c r="C31" s="319" t="s">
        <v>308</v>
      </c>
      <c r="D31" s="320" t="s">
        <v>306</v>
      </c>
      <c r="E31" s="322" t="s">
        <v>307</v>
      </c>
      <c r="F31" s="118"/>
    </row>
    <row r="32" spans="2:6" ht="18" customHeight="1" thickTop="1">
      <c r="B32" s="248" t="s">
        <v>414</v>
      </c>
      <c r="C32" s="66">
        <v>0.07927907643718528</v>
      </c>
      <c r="D32" s="70">
        <v>0.9207209235628148</v>
      </c>
      <c r="E32" s="290">
        <v>1</v>
      </c>
      <c r="F32" s="119"/>
    </row>
    <row r="33" spans="2:6" ht="18" customHeight="1">
      <c r="B33" s="249" t="s">
        <v>415</v>
      </c>
      <c r="C33" s="66">
        <v>0.1668104551902061</v>
      </c>
      <c r="D33" s="67">
        <v>0.8331895448097939</v>
      </c>
      <c r="E33" s="290">
        <v>1</v>
      </c>
      <c r="F33" s="119"/>
    </row>
    <row r="34" spans="2:6" ht="18" customHeight="1">
      <c r="B34" s="249" t="s">
        <v>416</v>
      </c>
      <c r="C34" s="66">
        <v>0.0670860801980914</v>
      </c>
      <c r="D34" s="67">
        <v>0.9329139198019086</v>
      </c>
      <c r="E34" s="290">
        <v>1</v>
      </c>
      <c r="F34" s="119"/>
    </row>
    <row r="35" spans="2:6" ht="18" customHeight="1">
      <c r="B35" s="249" t="s">
        <v>417</v>
      </c>
      <c r="C35" s="66">
        <v>0.0007751628232051853</v>
      </c>
      <c r="D35" s="67">
        <v>0.9992248371767948</v>
      </c>
      <c r="E35" s="290">
        <v>1</v>
      </c>
      <c r="F35" s="119"/>
    </row>
    <row r="36" spans="2:6" ht="18" customHeight="1">
      <c r="B36" s="249" t="s">
        <v>418</v>
      </c>
      <c r="C36" s="66">
        <v>0.0888674446738103</v>
      </c>
      <c r="D36" s="67">
        <v>0.9111325553261898</v>
      </c>
      <c r="E36" s="290">
        <v>1</v>
      </c>
      <c r="F36" s="119"/>
    </row>
    <row r="37" spans="2:6" ht="18" customHeight="1">
      <c r="B37" s="249" t="s">
        <v>419</v>
      </c>
      <c r="C37" s="66">
        <v>0.05250666821992872</v>
      </c>
      <c r="D37" s="67">
        <v>0.9474933317800713</v>
      </c>
      <c r="E37" s="290">
        <v>1</v>
      </c>
      <c r="F37" s="119"/>
    </row>
    <row r="38" spans="2:6" ht="18" customHeight="1">
      <c r="B38" s="249" t="s">
        <v>420</v>
      </c>
      <c r="C38" s="66">
        <v>0.0891033836481338</v>
      </c>
      <c r="D38" s="67">
        <v>0.9108966163518663</v>
      </c>
      <c r="E38" s="290">
        <v>1</v>
      </c>
      <c r="F38" s="119"/>
    </row>
    <row r="39" spans="2:6" ht="18" customHeight="1">
      <c r="B39" s="249" t="s">
        <v>421</v>
      </c>
      <c r="C39" s="66">
        <v>0.08070342245638187</v>
      </c>
      <c r="D39" s="67">
        <v>0.9192965775436182</v>
      </c>
      <c r="E39" s="290">
        <v>1</v>
      </c>
      <c r="F39" s="119"/>
    </row>
    <row r="40" spans="2:6" ht="18" customHeight="1">
      <c r="B40" s="249" t="s">
        <v>422</v>
      </c>
      <c r="C40" s="66">
        <v>0.15133202529474063</v>
      </c>
      <c r="D40" s="67">
        <v>0.8486679747052593</v>
      </c>
      <c r="E40" s="290">
        <v>1</v>
      </c>
      <c r="F40" s="119"/>
    </row>
    <row r="41" spans="2:6" ht="18" customHeight="1">
      <c r="B41" s="249" t="s">
        <v>423</v>
      </c>
      <c r="C41" s="66">
        <v>0.10655127897425355</v>
      </c>
      <c r="D41" s="67">
        <v>0.8934487210257465</v>
      </c>
      <c r="E41" s="290">
        <v>1</v>
      </c>
      <c r="F41" s="119"/>
    </row>
    <row r="42" spans="2:6" ht="18" customHeight="1">
      <c r="B42" s="249" t="s">
        <v>424</v>
      </c>
      <c r="C42" s="66">
        <v>0.020811483316076906</v>
      </c>
      <c r="D42" s="67">
        <v>0.979188516683923</v>
      </c>
      <c r="E42" s="290">
        <v>1</v>
      </c>
      <c r="F42" s="119"/>
    </row>
    <row r="43" spans="2:6" ht="18" customHeight="1">
      <c r="B43" s="249" t="s">
        <v>425</v>
      </c>
      <c r="C43" s="66">
        <v>0.727939267875819</v>
      </c>
      <c r="D43" s="67">
        <v>0.27206073212418097</v>
      </c>
      <c r="E43" s="290">
        <v>1</v>
      </c>
      <c r="F43" s="119"/>
    </row>
    <row r="44" spans="2:6" ht="18" customHeight="1">
      <c r="B44" s="249" t="s">
        <v>426</v>
      </c>
      <c r="C44" s="66">
        <v>0.12228027806187691</v>
      </c>
      <c r="D44" s="67">
        <v>0.877719721938123</v>
      </c>
      <c r="E44" s="290">
        <v>1</v>
      </c>
      <c r="F44" s="119"/>
    </row>
    <row r="45" spans="2:6" ht="18" customHeight="1">
      <c r="B45" s="249" t="s">
        <v>427</v>
      </c>
      <c r="C45" s="66">
        <v>0.30333116750069683</v>
      </c>
      <c r="D45" s="67">
        <v>0.6966688324993032</v>
      </c>
      <c r="E45" s="290">
        <v>1</v>
      </c>
      <c r="F45" s="119"/>
    </row>
    <row r="46" spans="2:6" ht="18" customHeight="1">
      <c r="B46" s="249" t="s">
        <v>428</v>
      </c>
      <c r="C46" s="66">
        <v>0.49046712178384855</v>
      </c>
      <c r="D46" s="67">
        <v>0.5095328782161515</v>
      </c>
      <c r="E46" s="290">
        <v>1</v>
      </c>
      <c r="F46" s="119"/>
    </row>
    <row r="47" spans="2:6" ht="18" customHeight="1">
      <c r="B47" s="249" t="s">
        <v>429</v>
      </c>
      <c r="C47" s="66">
        <v>0.09746989340980701</v>
      </c>
      <c r="D47" s="67">
        <v>0.902530106590193</v>
      </c>
      <c r="E47" s="290">
        <v>1</v>
      </c>
      <c r="F47" s="119"/>
    </row>
    <row r="48" spans="2:6" ht="18" customHeight="1">
      <c r="B48" s="249" t="s">
        <v>430</v>
      </c>
      <c r="C48" s="66">
        <v>0.08581631786772359</v>
      </c>
      <c r="D48" s="67">
        <v>0.9141836821322764</v>
      </c>
      <c r="E48" s="290">
        <v>1</v>
      </c>
      <c r="F48" s="119"/>
    </row>
    <row r="49" spans="2:6" ht="18" customHeight="1">
      <c r="B49" s="249" t="s">
        <v>431</v>
      </c>
      <c r="C49" s="66">
        <v>0.21958235369462195</v>
      </c>
      <c r="D49" s="67">
        <v>0.7804176463053781</v>
      </c>
      <c r="E49" s="290">
        <v>1</v>
      </c>
      <c r="F49" s="119"/>
    </row>
    <row r="50" spans="2:6" ht="18" customHeight="1" thickBot="1">
      <c r="B50" s="268" t="s">
        <v>400</v>
      </c>
      <c r="C50" s="69">
        <v>0.00013754350583204995</v>
      </c>
      <c r="D50" s="68">
        <v>0.999862456494168</v>
      </c>
      <c r="E50" s="291">
        <v>1</v>
      </c>
      <c r="F50" s="119"/>
    </row>
    <row r="51" spans="2:6" ht="27" customHeight="1" thickBot="1" thickTop="1">
      <c r="B51" s="323" t="s">
        <v>1</v>
      </c>
      <c r="C51" s="301">
        <v>0.14606751123180667</v>
      </c>
      <c r="D51" s="302">
        <v>0.8539324887681932</v>
      </c>
      <c r="E51" s="287">
        <v>1</v>
      </c>
      <c r="F51" s="120"/>
    </row>
  </sheetData>
  <sheetProtection/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5905511811023623" bottom="0.1968503937007874" header="0" footer="0"/>
  <pageSetup horizontalDpi="300" verticalDpi="3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45">
    <tabColor rgb="FFFBD637"/>
  </sheetPr>
  <dimension ref="A1:H27"/>
  <sheetViews>
    <sheetView showGridLines="0" zoomScalePageLayoutView="0" workbookViewId="0" topLeftCell="A19">
      <selection activeCell="E7" sqref="E7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20.7109375" style="6" customWidth="1"/>
    <col min="5" max="5" width="21.7109375" style="6" customWidth="1"/>
    <col min="6" max="6" width="7.57421875" style="10" customWidth="1"/>
    <col min="7" max="16384" width="9.140625" style="6" customWidth="1"/>
  </cols>
  <sheetData>
    <row r="1" spans="1:8" ht="19.5" thickBot="1" thickTop="1">
      <c r="A1" s="7"/>
      <c r="B1" s="2" t="s">
        <v>27</v>
      </c>
      <c r="G1" s="501" t="s">
        <v>180</v>
      </c>
      <c r="H1" s="502"/>
    </row>
    <row r="2" spans="1:2" ht="12" customHeight="1" thickTop="1">
      <c r="A2" s="7"/>
      <c r="B2" s="2"/>
    </row>
    <row r="3" spans="1:2" ht="18">
      <c r="A3" s="7"/>
      <c r="B3" s="2" t="s">
        <v>241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6" ht="11.25" customHeight="1" thickBot="1">
      <c r="A6" s="7"/>
      <c r="E6" s="21" t="s">
        <v>88</v>
      </c>
      <c r="F6" s="20"/>
    </row>
    <row r="7" spans="1:6" ht="72" customHeight="1" thickBot="1">
      <c r="A7" s="7"/>
      <c r="B7" s="318" t="s">
        <v>0</v>
      </c>
      <c r="C7" s="319" t="s">
        <v>308</v>
      </c>
      <c r="D7" s="320" t="s">
        <v>306</v>
      </c>
      <c r="E7" s="322" t="s">
        <v>307</v>
      </c>
      <c r="F7" s="118"/>
    </row>
    <row r="8" spans="1:6" ht="18" customHeight="1" thickTop="1">
      <c r="A8" s="7"/>
      <c r="B8" s="248" t="s">
        <v>81</v>
      </c>
      <c r="C8" s="59">
        <v>66538.6</v>
      </c>
      <c r="D8" s="65">
        <v>21314.69</v>
      </c>
      <c r="E8" s="288">
        <v>87853.29</v>
      </c>
      <c r="F8" s="123"/>
    </row>
    <row r="9" spans="1:6" ht="18" customHeight="1">
      <c r="A9" s="7"/>
      <c r="B9" s="249" t="s">
        <v>82</v>
      </c>
      <c r="C9" s="59">
        <v>43883.8</v>
      </c>
      <c r="D9" s="61">
        <v>18518.24</v>
      </c>
      <c r="E9" s="288">
        <v>62402.04</v>
      </c>
      <c r="F9" s="123"/>
    </row>
    <row r="10" spans="1:6" ht="18" customHeight="1">
      <c r="A10" s="7"/>
      <c r="B10" s="249" t="s">
        <v>83</v>
      </c>
      <c r="C10" s="59">
        <v>131889.7</v>
      </c>
      <c r="D10" s="61">
        <v>198489.49</v>
      </c>
      <c r="E10" s="288">
        <v>330379.19</v>
      </c>
      <c r="F10" s="123"/>
    </row>
    <row r="11" spans="1:6" ht="18" customHeight="1">
      <c r="A11" s="7"/>
      <c r="B11" s="249" t="s">
        <v>84</v>
      </c>
      <c r="C11" s="59">
        <v>55779.07</v>
      </c>
      <c r="D11" s="61">
        <v>217148.36</v>
      </c>
      <c r="E11" s="288">
        <v>272927.43</v>
      </c>
      <c r="F11" s="123"/>
    </row>
    <row r="12" spans="1:6" ht="18" customHeight="1">
      <c r="A12" s="7"/>
      <c r="B12" s="249" t="s">
        <v>85</v>
      </c>
      <c r="C12" s="59">
        <v>61470.51</v>
      </c>
      <c r="D12" s="61">
        <v>363071.58</v>
      </c>
      <c r="E12" s="288">
        <v>424542.09</v>
      </c>
      <c r="F12" s="123"/>
    </row>
    <row r="13" spans="1:6" ht="18" customHeight="1">
      <c r="A13" s="7"/>
      <c r="B13" s="249" t="s">
        <v>86</v>
      </c>
      <c r="C13" s="59">
        <v>37908.45</v>
      </c>
      <c r="D13" s="61">
        <v>567593.47</v>
      </c>
      <c r="E13" s="288">
        <v>605501.92</v>
      </c>
      <c r="F13" s="123"/>
    </row>
    <row r="14" spans="1:6" ht="18" customHeight="1" thickBot="1">
      <c r="A14" s="7"/>
      <c r="B14" s="268" t="s">
        <v>87</v>
      </c>
      <c r="C14" s="62">
        <v>32330.7</v>
      </c>
      <c r="D14" s="63">
        <v>1126544.08</v>
      </c>
      <c r="E14" s="289">
        <v>1158874.78</v>
      </c>
      <c r="F14" s="123"/>
    </row>
    <row r="15" spans="1:6" ht="27" customHeight="1" thickBot="1" thickTop="1">
      <c r="A15" s="7"/>
      <c r="B15" s="323" t="s">
        <v>1</v>
      </c>
      <c r="C15" s="281">
        <v>429800.83</v>
      </c>
      <c r="D15" s="282">
        <v>2512679.91</v>
      </c>
      <c r="E15" s="286">
        <v>2942480.74</v>
      </c>
      <c r="F15" s="124"/>
    </row>
    <row r="16" spans="1:6" ht="12" customHeight="1">
      <c r="A16" s="7"/>
      <c r="B16" s="7"/>
      <c r="C16" s="17"/>
      <c r="D16" s="17"/>
      <c r="E16" s="17"/>
      <c r="F16" s="17"/>
    </row>
    <row r="17" spans="1:5" ht="15" customHeight="1">
      <c r="A17" s="7"/>
      <c r="B17" s="5" t="s">
        <v>10</v>
      </c>
      <c r="C17" s="10"/>
      <c r="D17" s="10"/>
      <c r="E17" s="10"/>
    </row>
    <row r="18" spans="1:6" ht="11.25" customHeight="1" thickBot="1">
      <c r="A18" s="7"/>
      <c r="B18" s="3"/>
      <c r="C18" s="3"/>
      <c r="E18" s="20" t="s">
        <v>102</v>
      </c>
      <c r="F18" s="20"/>
    </row>
    <row r="19" spans="1:6" ht="72" customHeight="1" thickBot="1">
      <c r="A19" s="7"/>
      <c r="B19" s="318" t="s">
        <v>0</v>
      </c>
      <c r="C19" s="319" t="s">
        <v>308</v>
      </c>
      <c r="D19" s="320" t="s">
        <v>306</v>
      </c>
      <c r="E19" s="322" t="s">
        <v>307</v>
      </c>
      <c r="F19" s="118"/>
    </row>
    <row r="20" spans="1:6" ht="18" customHeight="1" thickTop="1">
      <c r="A20" s="7"/>
      <c r="B20" s="248" t="s">
        <v>81</v>
      </c>
      <c r="C20" s="66">
        <v>0.7573831327204706</v>
      </c>
      <c r="D20" s="70">
        <v>0.24261686727952927</v>
      </c>
      <c r="E20" s="290">
        <v>1</v>
      </c>
      <c r="F20" s="119"/>
    </row>
    <row r="21" spans="1:6" ht="18" customHeight="1">
      <c r="A21" s="7"/>
      <c r="B21" s="249" t="s">
        <v>82</v>
      </c>
      <c r="C21" s="66">
        <v>0.7032430350033428</v>
      </c>
      <c r="D21" s="67">
        <v>0.29675696499665716</v>
      </c>
      <c r="E21" s="290">
        <v>1</v>
      </c>
      <c r="F21" s="119"/>
    </row>
    <row r="22" spans="1:6" ht="18" customHeight="1">
      <c r="A22" s="7"/>
      <c r="B22" s="249" t="s">
        <v>83</v>
      </c>
      <c r="C22" s="66">
        <v>0.3992070444872754</v>
      </c>
      <c r="D22" s="67">
        <v>0.6007929555127246</v>
      </c>
      <c r="E22" s="290">
        <v>1</v>
      </c>
      <c r="F22" s="119"/>
    </row>
    <row r="23" spans="1:6" ht="18" customHeight="1">
      <c r="A23" s="7"/>
      <c r="B23" s="249" t="s">
        <v>84</v>
      </c>
      <c r="C23" s="66">
        <v>0.2043732650836891</v>
      </c>
      <c r="D23" s="67">
        <v>0.7956267349163109</v>
      </c>
      <c r="E23" s="290">
        <v>1</v>
      </c>
      <c r="F23" s="119"/>
    </row>
    <row r="24" spans="1:6" ht="18" customHeight="1">
      <c r="A24" s="7"/>
      <c r="B24" s="249" t="s">
        <v>85</v>
      </c>
      <c r="C24" s="66">
        <v>0.14479249866603333</v>
      </c>
      <c r="D24" s="67">
        <v>0.8552075013339666</v>
      </c>
      <c r="E24" s="290">
        <v>1</v>
      </c>
      <c r="F24" s="119"/>
    </row>
    <row r="25" spans="1:6" ht="18" customHeight="1">
      <c r="A25" s="7"/>
      <c r="B25" s="249" t="s">
        <v>86</v>
      </c>
      <c r="C25" s="66">
        <v>0.06260665531828537</v>
      </c>
      <c r="D25" s="67">
        <v>0.9373933446817148</v>
      </c>
      <c r="E25" s="290">
        <v>1</v>
      </c>
      <c r="F25" s="119"/>
    </row>
    <row r="26" spans="1:6" ht="18" customHeight="1" thickBot="1">
      <c r="A26" s="7"/>
      <c r="B26" s="268" t="s">
        <v>87</v>
      </c>
      <c r="C26" s="69">
        <v>0.027898354988793526</v>
      </c>
      <c r="D26" s="68">
        <v>0.9721016450112065</v>
      </c>
      <c r="E26" s="291">
        <v>1</v>
      </c>
      <c r="F26" s="119"/>
    </row>
    <row r="27" spans="1:6" ht="27" customHeight="1" thickBot="1" thickTop="1">
      <c r="A27" s="7"/>
      <c r="B27" s="323" t="s">
        <v>1</v>
      </c>
      <c r="C27" s="301">
        <v>0.14606750832972318</v>
      </c>
      <c r="D27" s="302">
        <v>0.8539324916702768</v>
      </c>
      <c r="E27" s="287">
        <v>1</v>
      </c>
      <c r="F27" s="120"/>
    </row>
  </sheetData>
  <sheetProtection/>
  <hyperlinks>
    <hyperlink ref="G1" location="INDICE!A1" display="VOLVER AL ÍNDICE"/>
    <hyperlink ref="G1:H1" location="INDICE!A49:N49" display="VOLVER AL ÍNDICE"/>
  </hyperlink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rgb="FF66FFFF"/>
  </sheetPr>
  <dimension ref="A1:K53"/>
  <sheetViews>
    <sheetView showGridLines="0" zoomScalePageLayoutView="0" workbookViewId="0" topLeftCell="C35">
      <selection activeCell="E8" sqref="E8"/>
    </sheetView>
  </sheetViews>
  <sheetFormatPr defaultColWidth="9.140625" defaultRowHeight="12.75"/>
  <cols>
    <col min="1" max="1" width="1.7109375" style="6" customWidth="1"/>
    <col min="2" max="2" width="25.7109375" style="6" customWidth="1"/>
    <col min="3" max="5" width="21.7109375" style="6" customWidth="1"/>
    <col min="6" max="6" width="9.7109375" style="10" customWidth="1"/>
    <col min="7" max="7" width="9.140625" style="6" customWidth="1"/>
    <col min="8" max="8" width="9.57421875" style="6" customWidth="1"/>
    <col min="9" max="9" width="11.7109375" style="6" customWidth="1"/>
    <col min="10" max="16384" width="9.140625" style="6" customWidth="1"/>
  </cols>
  <sheetData>
    <row r="1" spans="1:11" ht="19.5" thickBot="1" thickTop="1">
      <c r="A1" s="7"/>
      <c r="B1" s="2" t="s">
        <v>358</v>
      </c>
      <c r="G1" s="547" t="s">
        <v>180</v>
      </c>
      <c r="H1" s="548"/>
      <c r="J1" s="112"/>
      <c r="K1" s="112"/>
    </row>
    <row r="2" spans="1:2" ht="12" customHeight="1" thickTop="1">
      <c r="A2" s="7"/>
      <c r="B2" s="2"/>
    </row>
    <row r="3" spans="1:6" ht="18" customHeight="1">
      <c r="A3" s="7"/>
      <c r="B3" s="508" t="s">
        <v>348</v>
      </c>
      <c r="C3" s="507"/>
      <c r="D3" s="507"/>
      <c r="E3" s="507"/>
      <c r="F3" s="507"/>
    </row>
    <row r="4" spans="1:2" ht="6" customHeight="1">
      <c r="A4" s="7"/>
      <c r="B4" s="3"/>
    </row>
    <row r="5" spans="1:2" ht="15" customHeight="1">
      <c r="A5" s="7"/>
      <c r="B5" s="5" t="s">
        <v>76</v>
      </c>
    </row>
    <row r="6" spans="1:6" ht="11.25" customHeight="1" thickBot="1">
      <c r="A6" s="7"/>
      <c r="E6" s="21" t="s">
        <v>88</v>
      </c>
      <c r="F6" s="20"/>
    </row>
    <row r="7" spans="1:6" ht="48" customHeight="1" thickBot="1">
      <c r="A7" s="7"/>
      <c r="B7" s="353" t="s">
        <v>2</v>
      </c>
      <c r="C7" s="397" t="s">
        <v>327</v>
      </c>
      <c r="D7" s="355" t="s">
        <v>328</v>
      </c>
      <c r="E7" s="356" t="s">
        <v>75</v>
      </c>
      <c r="F7" s="118"/>
    </row>
    <row r="8" spans="1:6" ht="15.75" customHeight="1" thickTop="1">
      <c r="A8" s="7"/>
      <c r="B8" s="357" t="s">
        <v>89</v>
      </c>
      <c r="C8" s="81">
        <v>348117.66</v>
      </c>
      <c r="D8" s="96">
        <v>214750.12</v>
      </c>
      <c r="E8" s="400">
        <v>1.6210359277098423</v>
      </c>
      <c r="F8" s="119"/>
    </row>
    <row r="9" spans="1:6" ht="15.75" customHeight="1">
      <c r="A9" s="7"/>
      <c r="B9" s="358" t="s">
        <v>90</v>
      </c>
      <c r="C9" s="81">
        <v>0</v>
      </c>
      <c r="D9" s="87">
        <v>0</v>
      </c>
      <c r="E9" s="643" t="s">
        <v>434</v>
      </c>
      <c r="F9" s="119"/>
    </row>
    <row r="10" spans="1:6" ht="15.75" customHeight="1">
      <c r="A10" s="7"/>
      <c r="B10" s="358" t="s">
        <v>91</v>
      </c>
      <c r="C10" s="81">
        <v>0</v>
      </c>
      <c r="D10" s="87">
        <v>0</v>
      </c>
      <c r="E10" s="643" t="s">
        <v>434</v>
      </c>
      <c r="F10" s="119"/>
    </row>
    <row r="11" spans="1:6" ht="15.75" customHeight="1">
      <c r="A11" s="7"/>
      <c r="B11" s="358" t="s">
        <v>99</v>
      </c>
      <c r="C11" s="81">
        <v>0</v>
      </c>
      <c r="D11" s="87">
        <v>0</v>
      </c>
      <c r="E11" s="643" t="s">
        <v>434</v>
      </c>
      <c r="F11" s="119"/>
    </row>
    <row r="12" spans="1:6" ht="15.75" customHeight="1" thickBot="1">
      <c r="A12" s="7"/>
      <c r="B12" s="369" t="s">
        <v>100</v>
      </c>
      <c r="C12" s="99">
        <v>0</v>
      </c>
      <c r="D12" s="90">
        <v>0</v>
      </c>
      <c r="E12" s="643" t="s">
        <v>434</v>
      </c>
      <c r="F12" s="119"/>
    </row>
    <row r="13" spans="1:6" ht="24.75" customHeight="1" thickBot="1" thickTop="1">
      <c r="A13" s="7"/>
      <c r="B13" s="360" t="s">
        <v>92</v>
      </c>
      <c r="C13" s="391">
        <v>348117.66</v>
      </c>
      <c r="D13" s="398">
        <v>214750.12</v>
      </c>
      <c r="E13" s="399">
        <v>1.6210359277098423</v>
      </c>
      <c r="F13" s="120"/>
    </row>
    <row r="14" spans="1:2" ht="16.5" customHeight="1">
      <c r="A14" s="7"/>
      <c r="B14" s="2"/>
    </row>
    <row r="15" spans="1:6" ht="18" customHeight="1">
      <c r="A15" s="7"/>
      <c r="B15" s="508" t="s">
        <v>349</v>
      </c>
      <c r="C15" s="507"/>
      <c r="D15" s="507"/>
      <c r="E15" s="507"/>
      <c r="F15" s="507"/>
    </row>
    <row r="16" spans="1:2" ht="6" customHeight="1">
      <c r="A16" s="7"/>
      <c r="B16" s="3"/>
    </row>
    <row r="17" spans="1:5" ht="15" customHeight="1">
      <c r="A17" s="7"/>
      <c r="B17" s="5" t="s">
        <v>76</v>
      </c>
      <c r="C17" s="10"/>
      <c r="D17" s="10"/>
      <c r="E17" s="10"/>
    </row>
    <row r="18" spans="1:6" ht="11.25" customHeight="1" thickBot="1">
      <c r="A18" s="7"/>
      <c r="B18" s="3"/>
      <c r="C18" s="3"/>
      <c r="E18" s="21" t="s">
        <v>88</v>
      </c>
      <c r="F18" s="20"/>
    </row>
    <row r="19" spans="1:6" ht="48" customHeight="1" thickBot="1">
      <c r="A19" s="7"/>
      <c r="B19" s="353" t="s">
        <v>0</v>
      </c>
      <c r="C19" s="397" t="s">
        <v>327</v>
      </c>
      <c r="D19" s="355" t="s">
        <v>328</v>
      </c>
      <c r="E19" s="356" t="s">
        <v>75</v>
      </c>
      <c r="F19" s="118"/>
    </row>
    <row r="20" spans="1:6" ht="15.75" customHeight="1" thickTop="1">
      <c r="A20" s="7"/>
      <c r="B20" s="376" t="s">
        <v>81</v>
      </c>
      <c r="C20" s="107">
        <v>0</v>
      </c>
      <c r="D20" s="108">
        <v>0</v>
      </c>
      <c r="E20" s="643" t="s">
        <v>434</v>
      </c>
      <c r="F20" s="119"/>
    </row>
    <row r="21" spans="1:6" ht="15.75" customHeight="1">
      <c r="A21" s="7"/>
      <c r="B21" s="358" t="s">
        <v>82</v>
      </c>
      <c r="C21" s="107">
        <v>0</v>
      </c>
      <c r="D21" s="109">
        <v>0</v>
      </c>
      <c r="E21" s="643" t="s">
        <v>434</v>
      </c>
      <c r="F21" s="119"/>
    </row>
    <row r="22" spans="1:6" ht="15.75" customHeight="1">
      <c r="A22" s="7"/>
      <c r="B22" s="358" t="s">
        <v>83</v>
      </c>
      <c r="C22" s="107">
        <v>135377.51</v>
      </c>
      <c r="D22" s="109">
        <v>6880.589999999967</v>
      </c>
      <c r="E22" s="400">
        <v>19.67527639344891</v>
      </c>
      <c r="F22" s="119"/>
    </row>
    <row r="23" spans="1:6" ht="15.75" customHeight="1">
      <c r="A23" s="7"/>
      <c r="B23" s="358" t="s">
        <v>84</v>
      </c>
      <c r="C23" s="107">
        <v>39265.78</v>
      </c>
      <c r="D23" s="109">
        <v>1284.079999999958</v>
      </c>
      <c r="E23" s="400">
        <v>30.57892031649216</v>
      </c>
      <c r="F23" s="119"/>
    </row>
    <row r="24" spans="1:6" ht="15.75" customHeight="1">
      <c r="A24" s="7"/>
      <c r="B24" s="358" t="s">
        <v>85</v>
      </c>
      <c r="C24" s="107">
        <v>104552.86</v>
      </c>
      <c r="D24" s="109">
        <v>53184.36</v>
      </c>
      <c r="E24" s="400">
        <v>1.965857255779708</v>
      </c>
      <c r="F24" s="119"/>
    </row>
    <row r="25" spans="1:6" ht="15.75" customHeight="1">
      <c r="A25" s="7"/>
      <c r="B25" s="358" t="s">
        <v>86</v>
      </c>
      <c r="C25" s="107">
        <v>32744.47</v>
      </c>
      <c r="D25" s="109">
        <v>34737.48</v>
      </c>
      <c r="E25" s="400">
        <v>0.9426265232826344</v>
      </c>
      <c r="F25" s="119"/>
    </row>
    <row r="26" spans="1:6" ht="15.75" customHeight="1" thickBot="1">
      <c r="A26" s="7"/>
      <c r="B26" s="369" t="s">
        <v>87</v>
      </c>
      <c r="C26" s="110">
        <v>36177.04</v>
      </c>
      <c r="D26" s="111">
        <v>118663.61</v>
      </c>
      <c r="E26" s="401">
        <v>0.3048705496150002</v>
      </c>
      <c r="F26" s="119"/>
    </row>
    <row r="27" spans="1:6" ht="24.75" customHeight="1" thickBot="1" thickTop="1">
      <c r="A27" s="7"/>
      <c r="B27" s="360" t="s">
        <v>1</v>
      </c>
      <c r="C27" s="405">
        <v>348117.66</v>
      </c>
      <c r="D27" s="406">
        <v>214750.12</v>
      </c>
      <c r="E27" s="399">
        <v>1.6210359277098445</v>
      </c>
      <c r="F27" s="120"/>
    </row>
    <row r="28" ht="16.5" customHeight="1"/>
    <row r="29" spans="2:6" ht="18" customHeight="1">
      <c r="B29" s="508" t="s">
        <v>350</v>
      </c>
      <c r="C29" s="507"/>
      <c r="D29" s="507"/>
      <c r="E29" s="507"/>
      <c r="F29" s="507"/>
    </row>
    <row r="30" ht="6" customHeight="1">
      <c r="B30" s="3"/>
    </row>
    <row r="31" ht="15" customHeight="1">
      <c r="B31" s="5" t="s">
        <v>76</v>
      </c>
    </row>
    <row r="32" ht="11.25" customHeight="1" thickBot="1">
      <c r="E32" s="21" t="s">
        <v>88</v>
      </c>
    </row>
    <row r="33" spans="2:5" ht="48" customHeight="1" thickBot="1">
      <c r="B33" s="353" t="s">
        <v>7</v>
      </c>
      <c r="C33" s="397" t="s">
        <v>327</v>
      </c>
      <c r="D33" s="355" t="s">
        <v>328</v>
      </c>
      <c r="E33" s="356" t="s">
        <v>75</v>
      </c>
    </row>
    <row r="34" spans="2:5" ht="15.75" customHeight="1" thickTop="1">
      <c r="B34" s="357" t="s">
        <v>414</v>
      </c>
      <c r="C34" s="81">
        <v>325571.75</v>
      </c>
      <c r="D34" s="96">
        <v>49585.070000000065</v>
      </c>
      <c r="E34" s="400">
        <v>6.5659229683451</v>
      </c>
    </row>
    <row r="35" spans="2:5" ht="15.75" customHeight="1">
      <c r="B35" s="358" t="s">
        <v>415</v>
      </c>
      <c r="C35" s="81">
        <v>420.3100000000013</v>
      </c>
      <c r="D35" s="87">
        <v>19040.07</v>
      </c>
      <c r="E35" s="400">
        <v>0.022075023883840823</v>
      </c>
    </row>
    <row r="36" spans="2:5" ht="15.75" customHeight="1">
      <c r="B36" s="358" t="s">
        <v>416</v>
      </c>
      <c r="C36" s="81">
        <v>0</v>
      </c>
      <c r="D36" s="87">
        <v>3716.0399999999936</v>
      </c>
      <c r="E36" s="400">
        <v>0</v>
      </c>
    </row>
    <row r="37" spans="2:5" ht="15.75" customHeight="1">
      <c r="B37" s="358" t="s">
        <v>417</v>
      </c>
      <c r="C37" s="81">
        <v>0</v>
      </c>
      <c r="D37" s="87">
        <v>8036.72</v>
      </c>
      <c r="E37" s="400">
        <v>0</v>
      </c>
    </row>
    <row r="38" spans="2:5" ht="15.75" customHeight="1">
      <c r="B38" s="358" t="s">
        <v>418</v>
      </c>
      <c r="C38" s="81">
        <v>0</v>
      </c>
      <c r="D38" s="87">
        <v>30194.66</v>
      </c>
      <c r="E38" s="400">
        <v>0</v>
      </c>
    </row>
    <row r="39" spans="2:5" ht="15.75" customHeight="1">
      <c r="B39" s="358" t="s">
        <v>419</v>
      </c>
      <c r="C39" s="81">
        <v>631.91</v>
      </c>
      <c r="D39" s="87">
        <v>903.4500000000116</v>
      </c>
      <c r="E39" s="400">
        <v>0.6994410316010755</v>
      </c>
    </row>
    <row r="40" spans="2:5" ht="15.75" customHeight="1">
      <c r="B40" s="358" t="s">
        <v>420</v>
      </c>
      <c r="C40" s="81">
        <v>109.19000000000233</v>
      </c>
      <c r="D40" s="87">
        <v>14680.85</v>
      </c>
      <c r="E40" s="400">
        <v>0.0074375802491001885</v>
      </c>
    </row>
    <row r="41" spans="2:5" ht="15.75" customHeight="1">
      <c r="B41" s="358" t="s">
        <v>421</v>
      </c>
      <c r="C41" s="81">
        <v>294.570000000007</v>
      </c>
      <c r="D41" s="87">
        <v>10918.54</v>
      </c>
      <c r="E41" s="400">
        <v>0.026978881791888617</v>
      </c>
    </row>
    <row r="42" spans="2:5" ht="15.75" customHeight="1">
      <c r="B42" s="358" t="s">
        <v>422</v>
      </c>
      <c r="C42" s="81">
        <v>8165.459999999963</v>
      </c>
      <c r="D42" s="87">
        <v>19266.189999999944</v>
      </c>
      <c r="E42" s="400">
        <v>0.42382328836163174</v>
      </c>
    </row>
    <row r="43" spans="2:5" ht="15.75" customHeight="1">
      <c r="B43" s="358" t="s">
        <v>423</v>
      </c>
      <c r="C43" s="81">
        <v>2037</v>
      </c>
      <c r="D43" s="87">
        <v>10012.62</v>
      </c>
      <c r="E43" s="400">
        <v>0.20344325461267831</v>
      </c>
    </row>
    <row r="44" spans="2:5" ht="15.75" customHeight="1">
      <c r="B44" s="358" t="s">
        <v>424</v>
      </c>
      <c r="C44" s="81">
        <v>5383.57</v>
      </c>
      <c r="D44" s="87">
        <v>24853.16</v>
      </c>
      <c r="E44" s="400">
        <v>0.21661511051311003</v>
      </c>
    </row>
    <row r="45" spans="2:5" ht="15.75" customHeight="1">
      <c r="B45" s="358" t="s">
        <v>425</v>
      </c>
      <c r="C45" s="81">
        <v>1021.8600000000442</v>
      </c>
      <c r="D45" s="87">
        <v>4409.6699999999255</v>
      </c>
      <c r="E45" s="400">
        <v>0.23173162617612236</v>
      </c>
    </row>
    <row r="46" spans="2:5" ht="15.75" customHeight="1">
      <c r="B46" s="358" t="s">
        <v>426</v>
      </c>
      <c r="C46" s="81">
        <v>0</v>
      </c>
      <c r="D46" s="87">
        <v>162.6600000000035</v>
      </c>
      <c r="E46" s="400">
        <v>0</v>
      </c>
    </row>
    <row r="47" spans="2:5" ht="15.75" customHeight="1">
      <c r="B47" s="358" t="s">
        <v>427</v>
      </c>
      <c r="C47" s="81">
        <v>0</v>
      </c>
      <c r="D47" s="87">
        <v>0</v>
      </c>
      <c r="E47" s="643" t="s">
        <v>434</v>
      </c>
    </row>
    <row r="48" spans="2:5" ht="15.75" customHeight="1">
      <c r="B48" s="358" t="s">
        <v>428</v>
      </c>
      <c r="C48" s="81">
        <v>112.36000000000058</v>
      </c>
      <c r="D48" s="87">
        <v>877.5999999999767</v>
      </c>
      <c r="E48" s="400">
        <v>0.12803099361896486</v>
      </c>
    </row>
    <row r="49" spans="2:5" ht="15.75" customHeight="1">
      <c r="B49" s="358" t="s">
        <v>429</v>
      </c>
      <c r="C49" s="81">
        <v>0</v>
      </c>
      <c r="D49" s="87">
        <v>2235.74</v>
      </c>
      <c r="E49" s="400">
        <v>0</v>
      </c>
    </row>
    <row r="50" spans="2:5" ht="15.75" customHeight="1">
      <c r="B50" s="358" t="s">
        <v>430</v>
      </c>
      <c r="C50" s="81">
        <v>4369.669999999984</v>
      </c>
      <c r="D50" s="87">
        <v>15857.080000000075</v>
      </c>
      <c r="E50" s="400">
        <v>0.27556586710793934</v>
      </c>
    </row>
    <row r="51" spans="2:5" ht="15.75" customHeight="1">
      <c r="B51" s="358" t="s">
        <v>431</v>
      </c>
      <c r="C51" s="81">
        <v>0</v>
      </c>
      <c r="D51" s="87">
        <v>0</v>
      </c>
      <c r="E51" s="643" t="s">
        <v>434</v>
      </c>
    </row>
    <row r="52" spans="2:5" ht="15.75" customHeight="1" thickBot="1">
      <c r="B52" s="369" t="s">
        <v>400</v>
      </c>
      <c r="C52" s="99">
        <v>0</v>
      </c>
      <c r="D52" s="90">
        <v>0</v>
      </c>
      <c r="E52" s="643" t="s">
        <v>434</v>
      </c>
    </row>
    <row r="53" spans="2:5" ht="24.75" customHeight="1" thickBot="1" thickTop="1">
      <c r="B53" s="360" t="s">
        <v>1</v>
      </c>
      <c r="C53" s="391">
        <v>348117.65</v>
      </c>
      <c r="D53" s="398">
        <v>214750.12</v>
      </c>
      <c r="E53" s="399">
        <v>1.6210358811440941</v>
      </c>
    </row>
  </sheetData>
  <sheetProtection/>
  <hyperlinks>
    <hyperlink ref="G1" location="INDICE!A1" display="VOLVER AL ÍNDICE"/>
    <hyperlink ref="G1:H1" location="INDICE!A118:N118" display="VOLVER AL ÍNDICE"/>
  </hyperlinks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46">
    <tabColor rgb="FFFBD637"/>
  </sheetPr>
  <dimension ref="A1:H41"/>
  <sheetViews>
    <sheetView showGridLines="0" zoomScalePageLayoutView="0" workbookViewId="0" topLeftCell="A31">
      <selection activeCell="A22" sqref="A1:IV16384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5" width="21.7109375" style="6" customWidth="1"/>
    <col min="6" max="6" width="7.00390625" style="10" customWidth="1"/>
    <col min="7" max="16384" width="9.140625" style="6" customWidth="1"/>
  </cols>
  <sheetData>
    <row r="1" spans="1:8" ht="19.5" thickBot="1" thickTop="1">
      <c r="A1" s="7"/>
      <c r="B1" s="2" t="s">
        <v>27</v>
      </c>
      <c r="G1" s="501" t="s">
        <v>180</v>
      </c>
      <c r="H1" s="502"/>
    </row>
    <row r="2" spans="1:2" ht="12" customHeight="1" thickTop="1">
      <c r="A2" s="7"/>
      <c r="B2" s="2"/>
    </row>
    <row r="3" spans="1:2" ht="18">
      <c r="A3" s="7"/>
      <c r="B3" s="2" t="s">
        <v>242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6" ht="11.25" customHeight="1" thickBot="1">
      <c r="A6" s="7"/>
      <c r="D6" s="21"/>
      <c r="E6" s="21" t="s">
        <v>88</v>
      </c>
      <c r="F6" s="20"/>
    </row>
    <row r="7" spans="1:6" ht="60" customHeight="1" thickBot="1">
      <c r="A7" s="7"/>
      <c r="B7" s="318" t="s">
        <v>2</v>
      </c>
      <c r="C7" s="319" t="s">
        <v>308</v>
      </c>
      <c r="D7" s="320" t="s">
        <v>306</v>
      </c>
      <c r="E7" s="322" t="s">
        <v>307</v>
      </c>
      <c r="F7" s="118"/>
    </row>
    <row r="8" spans="1:6" ht="18" customHeight="1" thickTop="1">
      <c r="A8" s="7"/>
      <c r="B8" s="248" t="s">
        <v>89</v>
      </c>
      <c r="C8" s="81">
        <v>429800.83</v>
      </c>
      <c r="D8" s="96">
        <v>2512679.91</v>
      </c>
      <c r="E8" s="288">
        <v>2942480.74</v>
      </c>
      <c r="F8" s="123"/>
    </row>
    <row r="9" spans="1:6" ht="18" customHeight="1">
      <c r="A9" s="7"/>
      <c r="B9" s="249" t="s">
        <v>90</v>
      </c>
      <c r="C9" s="81">
        <v>16582.58</v>
      </c>
      <c r="D9" s="87">
        <v>187623.25</v>
      </c>
      <c r="E9" s="288">
        <v>204205.83</v>
      </c>
      <c r="F9" s="123"/>
    </row>
    <row r="10" spans="1:6" ht="18" customHeight="1">
      <c r="A10" s="7"/>
      <c r="B10" s="249" t="s">
        <v>91</v>
      </c>
      <c r="C10" s="81">
        <v>5222.51</v>
      </c>
      <c r="D10" s="87">
        <v>49919.19</v>
      </c>
      <c r="E10" s="288">
        <v>55141.7</v>
      </c>
      <c r="F10" s="123"/>
    </row>
    <row r="11" spans="1:6" ht="18" customHeight="1">
      <c r="A11" s="7"/>
      <c r="B11" s="249" t="s">
        <v>99</v>
      </c>
      <c r="C11" s="81">
        <v>43.13</v>
      </c>
      <c r="D11" s="87">
        <v>44349.72</v>
      </c>
      <c r="E11" s="288">
        <v>44392.85</v>
      </c>
      <c r="F11" s="123"/>
    </row>
    <row r="12" spans="1:6" ht="18" customHeight="1" thickBot="1">
      <c r="A12" s="7"/>
      <c r="B12" s="268" t="s">
        <v>100</v>
      </c>
      <c r="C12" s="99">
        <v>27142.66</v>
      </c>
      <c r="D12" s="90">
        <v>85332.57</v>
      </c>
      <c r="E12" s="289">
        <v>112475.23</v>
      </c>
      <c r="F12" s="123"/>
    </row>
    <row r="13" spans="1:6" ht="27" customHeight="1" thickBot="1" thickTop="1">
      <c r="A13" s="7"/>
      <c r="B13" s="323" t="s">
        <v>92</v>
      </c>
      <c r="C13" s="297">
        <v>478791.71</v>
      </c>
      <c r="D13" s="298">
        <v>2879904.64</v>
      </c>
      <c r="E13" s="286">
        <v>3358696.35</v>
      </c>
      <c r="F13" s="124"/>
    </row>
    <row r="14" spans="1:6" ht="12" customHeight="1">
      <c r="A14" s="7"/>
      <c r="B14" s="7"/>
      <c r="C14" s="17"/>
      <c r="D14" s="17"/>
      <c r="E14" s="17"/>
      <c r="F14" s="17"/>
    </row>
    <row r="15" spans="1:5" ht="15" customHeight="1">
      <c r="A15" s="7"/>
      <c r="B15" s="5" t="s">
        <v>9</v>
      </c>
      <c r="C15" s="10"/>
      <c r="D15" s="10"/>
      <c r="E15" s="10"/>
    </row>
    <row r="16" spans="1:6" ht="11.25" customHeight="1" thickBot="1">
      <c r="A16" s="7"/>
      <c r="B16" s="3"/>
      <c r="C16" s="3"/>
      <c r="E16" s="20" t="s">
        <v>102</v>
      </c>
      <c r="F16" s="20"/>
    </row>
    <row r="17" spans="1:6" ht="59.25" customHeight="1" thickBot="1">
      <c r="A17" s="7"/>
      <c r="B17" s="318" t="s">
        <v>2</v>
      </c>
      <c r="C17" s="319" t="s">
        <v>308</v>
      </c>
      <c r="D17" s="320" t="s">
        <v>306</v>
      </c>
      <c r="E17" s="322" t="s">
        <v>307</v>
      </c>
      <c r="F17" s="118"/>
    </row>
    <row r="18" spans="1:6" ht="18" customHeight="1" thickTop="1">
      <c r="A18" s="7"/>
      <c r="B18" s="248" t="s">
        <v>89</v>
      </c>
      <c r="C18" s="91">
        <v>0.14606750832972318</v>
      </c>
      <c r="D18" s="97">
        <v>0.8539324916702768</v>
      </c>
      <c r="E18" s="290">
        <v>1</v>
      </c>
      <c r="F18" s="119"/>
    </row>
    <row r="19" spans="1:6" ht="18" customHeight="1">
      <c r="A19" s="7"/>
      <c r="B19" s="249" t="s">
        <v>90</v>
      </c>
      <c r="C19" s="91">
        <v>0.08120522318094445</v>
      </c>
      <c r="D19" s="92">
        <v>0.9187947768190555</v>
      </c>
      <c r="E19" s="290">
        <v>1</v>
      </c>
      <c r="F19" s="119"/>
    </row>
    <row r="20" spans="1:6" ht="18" customHeight="1">
      <c r="A20" s="7"/>
      <c r="B20" s="249" t="s">
        <v>91</v>
      </c>
      <c r="C20" s="91">
        <v>0.09471071802283934</v>
      </c>
      <c r="D20" s="92">
        <v>0.9052892819771606</v>
      </c>
      <c r="E20" s="290">
        <v>1</v>
      </c>
      <c r="F20" s="119"/>
    </row>
    <row r="21" spans="1:6" ht="18" customHeight="1">
      <c r="A21" s="7"/>
      <c r="B21" s="249" t="s">
        <v>99</v>
      </c>
      <c r="C21" s="91">
        <v>0.0009715528514163881</v>
      </c>
      <c r="D21" s="92">
        <v>0.9990284471485836</v>
      </c>
      <c r="E21" s="290">
        <v>1</v>
      </c>
      <c r="F21" s="119"/>
    </row>
    <row r="22" spans="1:6" ht="18" customHeight="1" thickBot="1">
      <c r="A22" s="7"/>
      <c r="B22" s="268" t="s">
        <v>100</v>
      </c>
      <c r="C22" s="100">
        <v>0.2413212224593806</v>
      </c>
      <c r="D22" s="95">
        <v>0.7586787775406194</v>
      </c>
      <c r="E22" s="291">
        <v>1</v>
      </c>
      <c r="F22" s="119"/>
    </row>
    <row r="23" spans="1:6" ht="27" customHeight="1" thickBot="1" thickTop="1">
      <c r="A23" s="7"/>
      <c r="B23" s="323" t="s">
        <v>92</v>
      </c>
      <c r="C23" s="299">
        <v>0.1425528419679856</v>
      </c>
      <c r="D23" s="300">
        <v>0.8574471580320143</v>
      </c>
      <c r="E23" s="287">
        <v>1</v>
      </c>
      <c r="F23" s="120"/>
    </row>
    <row r="24" spans="1:5" ht="24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251</v>
      </c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6" ht="11.25" customHeight="1" thickBot="1">
      <c r="A28" s="7"/>
      <c r="E28" s="21" t="s">
        <v>88</v>
      </c>
      <c r="F28" s="20"/>
    </row>
    <row r="29" spans="1:6" ht="60" customHeight="1" thickBot="1">
      <c r="A29" s="7"/>
      <c r="B29" s="318" t="s">
        <v>24</v>
      </c>
      <c r="C29" s="319" t="s">
        <v>308</v>
      </c>
      <c r="D29" s="320" t="s">
        <v>306</v>
      </c>
      <c r="E29" s="322" t="s">
        <v>307</v>
      </c>
      <c r="F29" s="118"/>
    </row>
    <row r="30" spans="1:6" ht="18" customHeight="1" thickTop="1">
      <c r="A30" s="7"/>
      <c r="B30" s="248" t="s">
        <v>21</v>
      </c>
      <c r="C30" s="88">
        <v>357577.27</v>
      </c>
      <c r="D30" s="96">
        <v>2421112.69</v>
      </c>
      <c r="E30" s="292">
        <v>2778689.96</v>
      </c>
      <c r="F30" s="123"/>
    </row>
    <row r="31" spans="1:6" ht="18" customHeight="1">
      <c r="A31" s="7"/>
      <c r="B31" s="249" t="s">
        <v>22</v>
      </c>
      <c r="C31" s="88">
        <v>59077.27</v>
      </c>
      <c r="D31" s="89">
        <v>61373.76</v>
      </c>
      <c r="E31" s="292">
        <v>120451.03</v>
      </c>
      <c r="F31" s="123"/>
    </row>
    <row r="32" spans="1:6" ht="18" customHeight="1" thickBot="1">
      <c r="A32" s="7"/>
      <c r="B32" s="268" t="s">
        <v>23</v>
      </c>
      <c r="C32" s="99">
        <v>13146.3</v>
      </c>
      <c r="D32" s="90">
        <v>30193.46</v>
      </c>
      <c r="E32" s="289">
        <v>43339.76</v>
      </c>
      <c r="F32" s="123"/>
    </row>
    <row r="33" spans="1:6" ht="27" customHeight="1" thickBot="1" thickTop="1">
      <c r="A33" s="7"/>
      <c r="B33" s="323" t="s">
        <v>1</v>
      </c>
      <c r="C33" s="297">
        <v>429800.84</v>
      </c>
      <c r="D33" s="298">
        <v>2512679.91</v>
      </c>
      <c r="E33" s="286">
        <v>2942480.75</v>
      </c>
      <c r="F33" s="124"/>
    </row>
    <row r="34" spans="1:5" ht="12" customHeight="1">
      <c r="A34" s="7"/>
      <c r="B34" s="10"/>
      <c r="C34" s="10"/>
      <c r="D34" s="10"/>
      <c r="E34" s="10"/>
    </row>
    <row r="35" spans="1:2" ht="15" customHeight="1">
      <c r="A35" s="7"/>
      <c r="B35" s="5" t="s">
        <v>38</v>
      </c>
    </row>
    <row r="36" spans="1:6" ht="11.25" customHeight="1" thickBot="1">
      <c r="A36" s="7"/>
      <c r="B36" s="3"/>
      <c r="C36" s="3"/>
      <c r="D36" s="20" t="s">
        <v>102</v>
      </c>
      <c r="E36" s="20"/>
      <c r="F36" s="20"/>
    </row>
    <row r="37" spans="1:6" ht="60" customHeight="1" thickBot="1">
      <c r="A37" s="7"/>
      <c r="B37" s="318" t="s">
        <v>24</v>
      </c>
      <c r="C37" s="319" t="s">
        <v>308</v>
      </c>
      <c r="D37" s="320" t="s">
        <v>306</v>
      </c>
      <c r="E37" s="322" t="s">
        <v>307</v>
      </c>
      <c r="F37" s="118"/>
    </row>
    <row r="38" spans="1:6" ht="18" customHeight="1" thickTop="1">
      <c r="A38" s="7"/>
      <c r="B38" s="248" t="s">
        <v>21</v>
      </c>
      <c r="C38" s="93">
        <v>0.12868555871558982</v>
      </c>
      <c r="D38" s="97">
        <v>0.87131444128441</v>
      </c>
      <c r="E38" s="293">
        <v>1</v>
      </c>
      <c r="F38" s="119"/>
    </row>
    <row r="39" spans="1:6" ht="18" customHeight="1">
      <c r="A39" s="7"/>
      <c r="B39" s="249" t="s">
        <v>22</v>
      </c>
      <c r="C39" s="93">
        <v>0.49046712178384855</v>
      </c>
      <c r="D39" s="94">
        <v>0.5095328782161515</v>
      </c>
      <c r="E39" s="293">
        <v>1</v>
      </c>
      <c r="F39" s="119"/>
    </row>
    <row r="40" spans="1:6" ht="18" customHeight="1" thickBot="1">
      <c r="A40" s="7"/>
      <c r="B40" s="268" t="s">
        <v>23</v>
      </c>
      <c r="C40" s="100">
        <v>0.30333116750069683</v>
      </c>
      <c r="D40" s="95">
        <v>0.6966688324993032</v>
      </c>
      <c r="E40" s="291">
        <v>1</v>
      </c>
      <c r="F40" s="119"/>
    </row>
    <row r="41" spans="1:6" ht="27" customHeight="1" thickBot="1" thickTop="1">
      <c r="A41" s="7"/>
      <c r="B41" s="323" t="s">
        <v>1</v>
      </c>
      <c r="C41" s="299">
        <v>0.14606751123180667</v>
      </c>
      <c r="D41" s="300">
        <v>0.8539324887681932</v>
      </c>
      <c r="E41" s="287">
        <v>1</v>
      </c>
      <c r="F41" s="120"/>
    </row>
    <row r="42" ht="15" customHeight="1"/>
  </sheetData>
  <sheetProtection/>
  <hyperlinks>
    <hyperlink ref="G1" location="INDICE!A1" display="VOLVER AL ÍNDICE"/>
    <hyperlink ref="G1:H1" location="INDICE!A49:N49" display="VOLVER AL ÍNDICE"/>
  </hyperlinks>
  <printOptions horizontalCentered="1"/>
  <pageMargins left="0.3937007874015748" right="0.3937007874015748" top="0.3937007874015748" bottom="0.1968503937007874" header="0" footer="0"/>
  <pageSetup horizontalDpi="300" verticalDpi="300" orientation="portrait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47">
    <tabColor rgb="FFFBD637"/>
  </sheetPr>
  <dimension ref="A1:L51"/>
  <sheetViews>
    <sheetView showGridLines="0" zoomScalePageLayoutView="0" workbookViewId="0" topLeftCell="B28">
      <selection activeCell="B1" sqref="A1:IV16384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7" width="13.7109375" style="6" customWidth="1"/>
    <col min="8" max="8" width="20.7109375" style="6" customWidth="1"/>
    <col min="9" max="9" width="11.7109375" style="10" customWidth="1"/>
    <col min="10" max="16384" width="9.140625" style="6" customWidth="1"/>
  </cols>
  <sheetData>
    <row r="1" spans="1:11" ht="18" customHeight="1" thickBot="1" thickTop="1">
      <c r="A1" s="7"/>
      <c r="B1" s="2" t="s">
        <v>25</v>
      </c>
      <c r="C1" s="7"/>
      <c r="D1" s="7"/>
      <c r="E1" s="7"/>
      <c r="F1" s="7"/>
      <c r="G1" s="7"/>
      <c r="H1" s="7"/>
      <c r="I1" s="7"/>
      <c r="J1" s="501" t="s">
        <v>180</v>
      </c>
      <c r="K1" s="502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11" ht="18" customHeight="1">
      <c r="A3" s="7"/>
      <c r="B3" s="2" t="s">
        <v>243</v>
      </c>
      <c r="C3" s="7"/>
      <c r="D3" s="7"/>
      <c r="E3" s="7"/>
      <c r="F3" s="7"/>
      <c r="G3" s="7"/>
      <c r="H3" s="7"/>
      <c r="I3" s="7"/>
      <c r="K3" s="11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4"/>
      <c r="C6" s="7"/>
      <c r="D6" s="7"/>
      <c r="E6" s="86"/>
      <c r="F6" s="22"/>
      <c r="H6" s="21" t="s">
        <v>88</v>
      </c>
      <c r="I6" s="20"/>
    </row>
    <row r="7" spans="1:9" ht="72" customHeight="1" thickBot="1">
      <c r="A7" s="7"/>
      <c r="B7" s="318" t="s">
        <v>8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9" ht="18" customHeight="1" thickTop="1">
      <c r="A8" s="7"/>
      <c r="B8" s="434" t="s">
        <v>414</v>
      </c>
      <c r="C8" s="32">
        <v>3635134.47</v>
      </c>
      <c r="D8" s="32">
        <v>269580.56</v>
      </c>
      <c r="E8" s="32">
        <v>1274216.32</v>
      </c>
      <c r="F8" s="32">
        <v>3752251.05</v>
      </c>
      <c r="G8" s="39">
        <v>154891.42</v>
      </c>
      <c r="H8" s="292">
        <v>9086073.82</v>
      </c>
      <c r="I8" s="123"/>
    </row>
    <row r="9" spans="1:9" ht="18" customHeight="1">
      <c r="A9" s="7"/>
      <c r="B9" s="249" t="s">
        <v>415</v>
      </c>
      <c r="C9" s="32">
        <v>582290.74</v>
      </c>
      <c r="D9" s="32">
        <v>59998.89</v>
      </c>
      <c r="E9" s="32">
        <v>283653.57</v>
      </c>
      <c r="F9" s="32">
        <v>565002.99</v>
      </c>
      <c r="G9" s="49">
        <v>50856.9</v>
      </c>
      <c r="H9" s="292">
        <v>1541803.09</v>
      </c>
      <c r="I9" s="123"/>
    </row>
    <row r="10" spans="1:11" ht="18" customHeight="1">
      <c r="A10" s="7"/>
      <c r="B10" s="249" t="s">
        <v>416</v>
      </c>
      <c r="C10" s="32">
        <v>394663.53</v>
      </c>
      <c r="D10" s="32">
        <v>38017.44</v>
      </c>
      <c r="E10" s="32">
        <v>153751.44</v>
      </c>
      <c r="F10" s="32">
        <v>374036.07</v>
      </c>
      <c r="G10" s="49">
        <v>7565.4</v>
      </c>
      <c r="H10" s="292">
        <v>968033.88</v>
      </c>
      <c r="I10" s="123"/>
      <c r="K10" s="10"/>
    </row>
    <row r="11" spans="1:11" ht="18" customHeight="1">
      <c r="A11" s="7"/>
      <c r="B11" s="249" t="s">
        <v>417</v>
      </c>
      <c r="C11" s="32">
        <v>628442.01</v>
      </c>
      <c r="D11" s="32">
        <v>71390.27</v>
      </c>
      <c r="E11" s="32">
        <v>328895.05</v>
      </c>
      <c r="F11" s="32">
        <v>407134.56</v>
      </c>
      <c r="G11" s="49">
        <v>21077.73</v>
      </c>
      <c r="H11" s="292">
        <v>1456939.62</v>
      </c>
      <c r="I11" s="123"/>
      <c r="K11" s="10"/>
    </row>
    <row r="12" spans="1:11" ht="18" customHeight="1">
      <c r="A12" s="7"/>
      <c r="B12" s="249" t="s">
        <v>418</v>
      </c>
      <c r="C12" s="32">
        <v>748331.84</v>
      </c>
      <c r="D12" s="32">
        <v>286881.49</v>
      </c>
      <c r="E12" s="32">
        <v>292392.96</v>
      </c>
      <c r="F12" s="32">
        <v>1074722.24</v>
      </c>
      <c r="G12" s="49">
        <v>25282.65</v>
      </c>
      <c r="H12" s="292">
        <v>2427611.18</v>
      </c>
      <c r="I12" s="123"/>
      <c r="K12" s="10"/>
    </row>
    <row r="13" spans="1:11" ht="18" customHeight="1">
      <c r="A13" s="7"/>
      <c r="B13" s="249" t="s">
        <v>419</v>
      </c>
      <c r="C13" s="32">
        <v>259259.33</v>
      </c>
      <c r="D13" s="32">
        <v>18502.07</v>
      </c>
      <c r="E13" s="32">
        <v>110870.94</v>
      </c>
      <c r="F13" s="32">
        <v>208735.07</v>
      </c>
      <c r="G13" s="49">
        <v>13303.69</v>
      </c>
      <c r="H13" s="292">
        <v>610671.1</v>
      </c>
      <c r="I13" s="123"/>
      <c r="K13" s="10"/>
    </row>
    <row r="14" spans="1:11" ht="18" customHeight="1">
      <c r="A14" s="7"/>
      <c r="B14" s="249" t="s">
        <v>420</v>
      </c>
      <c r="C14" s="32">
        <v>998691.04</v>
      </c>
      <c r="D14" s="32">
        <v>78903.91</v>
      </c>
      <c r="E14" s="32">
        <v>423724.3</v>
      </c>
      <c r="F14" s="32">
        <v>787862.32</v>
      </c>
      <c r="G14" s="49">
        <v>98687.71</v>
      </c>
      <c r="H14" s="292">
        <v>2387869.28</v>
      </c>
      <c r="I14" s="123"/>
      <c r="K14" s="10"/>
    </row>
    <row r="15" spans="1:11" ht="18" customHeight="1">
      <c r="A15" s="7"/>
      <c r="B15" s="249" t="s">
        <v>421</v>
      </c>
      <c r="C15" s="32">
        <v>847974.16</v>
      </c>
      <c r="D15" s="32">
        <v>83765.71</v>
      </c>
      <c r="E15" s="32">
        <v>403508.85</v>
      </c>
      <c r="F15" s="32">
        <v>678475.87</v>
      </c>
      <c r="G15" s="49">
        <v>38280.74</v>
      </c>
      <c r="H15" s="292">
        <v>2052005.33</v>
      </c>
      <c r="I15" s="123"/>
      <c r="K15" s="10"/>
    </row>
    <row r="16" spans="1:12" ht="18" customHeight="1">
      <c r="A16" s="7"/>
      <c r="B16" s="249" t="s">
        <v>422</v>
      </c>
      <c r="C16" s="32">
        <v>4417638.91</v>
      </c>
      <c r="D16" s="32">
        <v>277036.68</v>
      </c>
      <c r="E16" s="32">
        <v>1812680.29</v>
      </c>
      <c r="F16" s="32">
        <v>3604843.64</v>
      </c>
      <c r="G16" s="49">
        <v>111986.53</v>
      </c>
      <c r="H16" s="292">
        <v>10224186.049999999</v>
      </c>
      <c r="I16" s="123"/>
      <c r="L16" s="11"/>
    </row>
    <row r="17" spans="1:9" ht="18" customHeight="1">
      <c r="A17" s="7"/>
      <c r="B17" s="249" t="s">
        <v>423</v>
      </c>
      <c r="C17" s="32">
        <v>360123.42</v>
      </c>
      <c r="D17" s="32">
        <v>53689.68</v>
      </c>
      <c r="E17" s="32">
        <v>179558.5</v>
      </c>
      <c r="F17" s="32">
        <v>474709.56</v>
      </c>
      <c r="G17" s="49">
        <v>22153.74</v>
      </c>
      <c r="H17" s="292">
        <v>1090234.9</v>
      </c>
      <c r="I17" s="123"/>
    </row>
    <row r="18" spans="1:9" ht="18" customHeight="1">
      <c r="A18" s="7"/>
      <c r="B18" s="249" t="s">
        <v>424</v>
      </c>
      <c r="C18" s="32">
        <v>881538.14</v>
      </c>
      <c r="D18" s="32">
        <v>61944.12</v>
      </c>
      <c r="E18" s="32">
        <v>433858.16</v>
      </c>
      <c r="F18" s="32">
        <v>1027639.96</v>
      </c>
      <c r="G18" s="49">
        <v>17616.45</v>
      </c>
      <c r="H18" s="292">
        <v>2422596.83</v>
      </c>
      <c r="I18" s="123"/>
    </row>
    <row r="19" spans="1:9" ht="18" customHeight="1">
      <c r="A19" s="7"/>
      <c r="B19" s="249" t="s">
        <v>425</v>
      </c>
      <c r="C19" s="32">
        <v>4103796.42</v>
      </c>
      <c r="D19" s="32">
        <v>343694.77</v>
      </c>
      <c r="E19" s="32">
        <v>1015638.23</v>
      </c>
      <c r="F19" s="32">
        <v>2770492.04</v>
      </c>
      <c r="G19" s="49">
        <v>131391.09</v>
      </c>
      <c r="H19" s="292">
        <v>8365012.55</v>
      </c>
      <c r="I19" s="123"/>
    </row>
    <row r="20" spans="1:9" ht="18" customHeight="1">
      <c r="A20" s="7"/>
      <c r="B20" s="249" t="s">
        <v>426</v>
      </c>
      <c r="C20" s="32">
        <v>636911.36</v>
      </c>
      <c r="D20" s="32">
        <v>48067.52</v>
      </c>
      <c r="E20" s="32">
        <v>222564.5</v>
      </c>
      <c r="F20" s="32">
        <v>420863.85</v>
      </c>
      <c r="G20" s="49">
        <v>18956.59</v>
      </c>
      <c r="H20" s="292">
        <v>1347363.82</v>
      </c>
      <c r="I20" s="123"/>
    </row>
    <row r="21" spans="1:9" ht="18" customHeight="1">
      <c r="A21" s="7"/>
      <c r="B21" s="249" t="s">
        <v>427</v>
      </c>
      <c r="C21" s="32">
        <v>202879.82</v>
      </c>
      <c r="D21" s="32">
        <v>33790.96</v>
      </c>
      <c r="E21" s="32">
        <v>137602.03</v>
      </c>
      <c r="F21" s="32">
        <v>314398.42</v>
      </c>
      <c r="G21" s="49">
        <v>30990.02</v>
      </c>
      <c r="H21" s="292">
        <v>719661.25</v>
      </c>
      <c r="I21" s="123"/>
    </row>
    <row r="22" spans="1:9" ht="18" customHeight="1">
      <c r="A22" s="7"/>
      <c r="B22" s="249" t="s">
        <v>428</v>
      </c>
      <c r="C22" s="32">
        <v>568715.9</v>
      </c>
      <c r="D22" s="32">
        <v>60274.58</v>
      </c>
      <c r="E22" s="32">
        <v>462733.63</v>
      </c>
      <c r="F22" s="32">
        <v>1524464.17</v>
      </c>
      <c r="G22" s="49">
        <v>39390.6</v>
      </c>
      <c r="H22" s="292">
        <v>2655578.88</v>
      </c>
      <c r="I22" s="123"/>
    </row>
    <row r="23" spans="1:9" ht="18" customHeight="1">
      <c r="A23" s="7"/>
      <c r="B23" s="249" t="s">
        <v>429</v>
      </c>
      <c r="C23" s="32">
        <v>132824.2</v>
      </c>
      <c r="D23" s="32">
        <v>10594.3</v>
      </c>
      <c r="E23" s="32">
        <v>72329.52</v>
      </c>
      <c r="F23" s="32">
        <v>94219.45</v>
      </c>
      <c r="G23" s="49">
        <v>9304.25</v>
      </c>
      <c r="H23" s="292">
        <v>319271.72</v>
      </c>
      <c r="I23" s="123"/>
    </row>
    <row r="24" spans="1:9" ht="18" customHeight="1">
      <c r="A24" s="7"/>
      <c r="B24" s="249" t="s">
        <v>430</v>
      </c>
      <c r="C24" s="32">
        <v>2330331.55</v>
      </c>
      <c r="D24" s="32">
        <v>140928.93</v>
      </c>
      <c r="E24" s="32">
        <v>694031.22</v>
      </c>
      <c r="F24" s="32">
        <v>2071231.82</v>
      </c>
      <c r="G24" s="49">
        <v>71049.5</v>
      </c>
      <c r="H24" s="292">
        <v>5307573.02</v>
      </c>
      <c r="I24" s="123"/>
    </row>
    <row r="25" spans="1:9" ht="18" customHeight="1">
      <c r="A25" s="7"/>
      <c r="B25" s="249" t="s">
        <v>431</v>
      </c>
      <c r="C25" s="32">
        <v>11816.87</v>
      </c>
      <c r="D25" s="32">
        <v>125252.89</v>
      </c>
      <c r="E25" s="32">
        <v>9635.13</v>
      </c>
      <c r="F25" s="32">
        <v>137592.6</v>
      </c>
      <c r="G25" s="49">
        <v>1867.63</v>
      </c>
      <c r="H25" s="292">
        <v>286165.12</v>
      </c>
      <c r="I25" s="123"/>
    </row>
    <row r="26" spans="1:9" ht="18" customHeight="1" thickBot="1">
      <c r="A26" s="7"/>
      <c r="B26" s="268" t="s">
        <v>400</v>
      </c>
      <c r="C26" s="36">
        <v>12369.84</v>
      </c>
      <c r="D26" s="37">
        <v>56563.53</v>
      </c>
      <c r="E26" s="37">
        <v>14131.75</v>
      </c>
      <c r="F26" s="37">
        <v>204770.87</v>
      </c>
      <c r="G26" s="41">
        <v>990.01</v>
      </c>
      <c r="H26" s="289">
        <v>288826</v>
      </c>
      <c r="I26" s="123"/>
    </row>
    <row r="27" spans="1:9" ht="27" customHeight="1" thickBot="1" thickTop="1">
      <c r="A27" s="7"/>
      <c r="B27" s="323" t="s">
        <v>1</v>
      </c>
      <c r="C27" s="252">
        <v>21753733.55</v>
      </c>
      <c r="D27" s="252">
        <v>2118878.3</v>
      </c>
      <c r="E27" s="252">
        <v>8325776.390000001</v>
      </c>
      <c r="F27" s="252">
        <v>20493446.550000004</v>
      </c>
      <c r="G27" s="253">
        <v>865642.65</v>
      </c>
      <c r="H27" s="286">
        <v>53557477.43999999</v>
      </c>
      <c r="I27" s="124"/>
    </row>
    <row r="28" ht="12" customHeight="1"/>
    <row r="29" spans="2:9" ht="15" customHeight="1">
      <c r="B29" s="5" t="s">
        <v>11</v>
      </c>
      <c r="C29" s="7"/>
      <c r="D29" s="7"/>
      <c r="E29" s="7"/>
      <c r="F29" s="7"/>
      <c r="G29" s="7"/>
      <c r="H29" s="7"/>
      <c r="I29" s="7"/>
    </row>
    <row r="30" spans="2:9" ht="11.25" customHeight="1" thickBot="1">
      <c r="B30" s="4"/>
      <c r="C30" s="7"/>
      <c r="D30" s="7"/>
      <c r="E30" s="7"/>
      <c r="F30" s="23"/>
      <c r="H30" s="20" t="s">
        <v>102</v>
      </c>
      <c r="I30" s="20"/>
    </row>
    <row r="31" spans="2:9" ht="72" customHeight="1" thickBot="1">
      <c r="B31" s="318" t="s">
        <v>8</v>
      </c>
      <c r="C31" s="319" t="s">
        <v>301</v>
      </c>
      <c r="D31" s="325" t="s">
        <v>302</v>
      </c>
      <c r="E31" s="325" t="s">
        <v>303</v>
      </c>
      <c r="F31" s="325" t="s">
        <v>304</v>
      </c>
      <c r="G31" s="320" t="s">
        <v>305</v>
      </c>
      <c r="H31" s="322" t="s">
        <v>300</v>
      </c>
      <c r="I31" s="118"/>
    </row>
    <row r="32" spans="2:9" ht="18" customHeight="1" thickTop="1">
      <c r="B32" s="248" t="s">
        <v>414</v>
      </c>
      <c r="C32" s="54">
        <v>0.40007758488583356</v>
      </c>
      <c r="D32" s="54">
        <v>0.02966964228340377</v>
      </c>
      <c r="E32" s="54">
        <v>0.1402383851642535</v>
      </c>
      <c r="F32" s="54">
        <v>0.41296726444602005</v>
      </c>
      <c r="G32" s="60">
        <v>0.01704712322048909</v>
      </c>
      <c r="H32" s="290">
        <v>1</v>
      </c>
      <c r="I32" s="136"/>
    </row>
    <row r="33" spans="2:9" ht="18" customHeight="1">
      <c r="B33" s="249" t="s">
        <v>415</v>
      </c>
      <c r="C33" s="54">
        <v>0.3776686814137855</v>
      </c>
      <c r="D33" s="54">
        <v>0.03891475532066809</v>
      </c>
      <c r="E33" s="54">
        <v>0.18397522474805783</v>
      </c>
      <c r="F33" s="54">
        <v>0.36645599795756023</v>
      </c>
      <c r="G33" s="55">
        <v>0.032985340559928446</v>
      </c>
      <c r="H33" s="290">
        <v>1</v>
      </c>
      <c r="I33" s="136"/>
    </row>
    <row r="34" spans="2:9" ht="18" customHeight="1">
      <c r="B34" s="249" t="s">
        <v>416</v>
      </c>
      <c r="C34" s="54">
        <v>0.40769598890485115</v>
      </c>
      <c r="D34" s="54">
        <v>0.03927284032662163</v>
      </c>
      <c r="E34" s="54">
        <v>0.15882857323134186</v>
      </c>
      <c r="F34" s="54">
        <v>0.3863873752021985</v>
      </c>
      <c r="G34" s="55">
        <v>0.00781522233498687</v>
      </c>
      <c r="H34" s="290">
        <v>1</v>
      </c>
      <c r="I34" s="136"/>
    </row>
    <row r="35" spans="2:9" ht="18" customHeight="1">
      <c r="B35" s="249" t="s">
        <v>417</v>
      </c>
      <c r="C35" s="54">
        <v>0.4313438946769805</v>
      </c>
      <c r="D35" s="54">
        <v>0.0490001569179648</v>
      </c>
      <c r="E35" s="54">
        <v>0.22574377516070293</v>
      </c>
      <c r="F35" s="54">
        <v>0.279445046597058</v>
      </c>
      <c r="G35" s="55">
        <v>0.014467126647293728</v>
      </c>
      <c r="H35" s="290">
        <v>1</v>
      </c>
      <c r="I35" s="136"/>
    </row>
    <row r="36" spans="2:9" ht="18" customHeight="1">
      <c r="B36" s="249" t="s">
        <v>418</v>
      </c>
      <c r="C36" s="54">
        <v>0.3082585243325498</v>
      </c>
      <c r="D36" s="54">
        <v>0.11817439809286097</v>
      </c>
      <c r="E36" s="54">
        <v>0.12044472459547662</v>
      </c>
      <c r="F36" s="54">
        <v>0.44270773213361125</v>
      </c>
      <c r="G36" s="55">
        <v>0.010414620845501297</v>
      </c>
      <c r="H36" s="290">
        <v>1</v>
      </c>
      <c r="I36" s="136"/>
    </row>
    <row r="37" spans="2:9" ht="18" customHeight="1">
      <c r="B37" s="249" t="s">
        <v>419</v>
      </c>
      <c r="C37" s="54">
        <v>0.4245482224392149</v>
      </c>
      <c r="D37" s="54">
        <v>0.030297929605642062</v>
      </c>
      <c r="E37" s="54">
        <v>0.18155589809309794</v>
      </c>
      <c r="F37" s="54">
        <v>0.34181258946100457</v>
      </c>
      <c r="G37" s="55">
        <v>0.021785360401040763</v>
      </c>
      <c r="H37" s="290">
        <v>1</v>
      </c>
      <c r="I37" s="136"/>
    </row>
    <row r="38" spans="2:9" ht="18" customHeight="1">
      <c r="B38" s="249" t="s">
        <v>420</v>
      </c>
      <c r="C38" s="54">
        <v>0.4182352226584196</v>
      </c>
      <c r="D38" s="54">
        <v>0.03304364717988248</v>
      </c>
      <c r="E38" s="54">
        <v>0.1774487002069058</v>
      </c>
      <c r="F38" s="54">
        <v>0.329943655877176</v>
      </c>
      <c r="G38" s="55">
        <v>0.04132877407761618</v>
      </c>
      <c r="H38" s="290">
        <v>1</v>
      </c>
      <c r="I38" s="136"/>
    </row>
    <row r="39" spans="2:9" ht="18" customHeight="1">
      <c r="B39" s="249" t="s">
        <v>421</v>
      </c>
      <c r="C39" s="54">
        <v>0.4132416946499842</v>
      </c>
      <c r="D39" s="54">
        <v>0.04082139006919637</v>
      </c>
      <c r="E39" s="54">
        <v>0.19664122899719758</v>
      </c>
      <c r="F39" s="54">
        <v>0.3306404033560673</v>
      </c>
      <c r="G39" s="55">
        <v>0.01865528292755458</v>
      </c>
      <c r="H39" s="290">
        <v>1</v>
      </c>
      <c r="I39" s="136"/>
    </row>
    <row r="40" spans="2:9" ht="18" customHeight="1">
      <c r="B40" s="249" t="s">
        <v>422</v>
      </c>
      <c r="C40" s="54">
        <v>0.43207732022834233</v>
      </c>
      <c r="D40" s="54">
        <v>0.02709620879796099</v>
      </c>
      <c r="E40" s="54">
        <v>0.17729335921073153</v>
      </c>
      <c r="F40" s="54">
        <v>0.35258001198051364</v>
      </c>
      <c r="G40" s="55">
        <v>0.010953099782451632</v>
      </c>
      <c r="H40" s="290">
        <v>1</v>
      </c>
      <c r="I40" s="136"/>
    </row>
    <row r="41" spans="2:9" ht="18" customHeight="1">
      <c r="B41" s="249" t="s">
        <v>423</v>
      </c>
      <c r="C41" s="54">
        <v>0.3303172738278696</v>
      </c>
      <c r="D41" s="54">
        <v>0.04924597442257628</v>
      </c>
      <c r="E41" s="54">
        <v>0.1646970758320065</v>
      </c>
      <c r="F41" s="54">
        <v>0.43541952289364433</v>
      </c>
      <c r="G41" s="55">
        <v>0.020320153023903383</v>
      </c>
      <c r="H41" s="290">
        <v>1</v>
      </c>
      <c r="I41" s="136"/>
    </row>
    <row r="42" spans="2:9" ht="18" customHeight="1">
      <c r="B42" s="249" t="s">
        <v>424</v>
      </c>
      <c r="C42" s="54">
        <v>0.36388148827884004</v>
      </c>
      <c r="D42" s="54">
        <v>0.025569306139973772</v>
      </c>
      <c r="E42" s="54">
        <v>0.17908805733886804</v>
      </c>
      <c r="F42" s="54">
        <v>0.4241894265171642</v>
      </c>
      <c r="G42" s="55">
        <v>0.007271721725153913</v>
      </c>
      <c r="H42" s="290">
        <v>1</v>
      </c>
      <c r="I42" s="136"/>
    </row>
    <row r="43" spans="2:9" ht="18" customHeight="1">
      <c r="B43" s="249" t="s">
        <v>425</v>
      </c>
      <c r="C43" s="54">
        <v>0.49059058733868843</v>
      </c>
      <c r="D43" s="54">
        <v>0.04108717924159002</v>
      </c>
      <c r="E43" s="54">
        <v>0.12141502764392147</v>
      </c>
      <c r="F43" s="54">
        <v>0.33119998606577106</v>
      </c>
      <c r="G43" s="55">
        <v>0.015707219710029006</v>
      </c>
      <c r="H43" s="290">
        <v>1</v>
      </c>
      <c r="I43" s="136"/>
    </row>
    <row r="44" spans="2:9" ht="18" customHeight="1">
      <c r="B44" s="249" t="s">
        <v>426</v>
      </c>
      <c r="C44" s="54">
        <v>0.47270926422827647</v>
      </c>
      <c r="D44" s="54">
        <v>0.03567523432535096</v>
      </c>
      <c r="E44" s="54">
        <v>0.16518515392524047</v>
      </c>
      <c r="F44" s="54">
        <v>0.31236095533573105</v>
      </c>
      <c r="G44" s="55">
        <v>0.01406939218540097</v>
      </c>
      <c r="H44" s="290">
        <v>1</v>
      </c>
      <c r="I44" s="136"/>
    </row>
    <row r="45" spans="2:9" ht="18" customHeight="1">
      <c r="B45" s="249" t="s">
        <v>427</v>
      </c>
      <c r="C45" s="54">
        <v>0.28191016259385926</v>
      </c>
      <c r="D45" s="54">
        <v>0.046953980084379975</v>
      </c>
      <c r="E45" s="54">
        <v>0.1912038893298757</v>
      </c>
      <c r="F45" s="54">
        <v>0.43687001349593296</v>
      </c>
      <c r="G45" s="55">
        <v>0.04306195449595209</v>
      </c>
      <c r="H45" s="290">
        <v>1</v>
      </c>
      <c r="I45" s="136"/>
    </row>
    <row r="46" spans="2:9" ht="18" customHeight="1">
      <c r="B46" s="249" t="s">
        <v>428</v>
      </c>
      <c r="C46" s="54">
        <v>0.2141589181489499</v>
      </c>
      <c r="D46" s="54">
        <v>0.022697341229043065</v>
      </c>
      <c r="E46" s="54">
        <v>0.17424962726017765</v>
      </c>
      <c r="F46" s="54">
        <v>0.5740609633105683</v>
      </c>
      <c r="G46" s="55">
        <v>0.01483315005126114</v>
      </c>
      <c r="H46" s="290">
        <v>1</v>
      </c>
      <c r="I46" s="136"/>
    </row>
    <row r="47" spans="2:9" ht="18" customHeight="1">
      <c r="B47" s="249" t="s">
        <v>429</v>
      </c>
      <c r="C47" s="54">
        <v>0.41602244007079614</v>
      </c>
      <c r="D47" s="54">
        <v>0.033182707193734534</v>
      </c>
      <c r="E47" s="54">
        <v>0.22654533887310782</v>
      </c>
      <c r="F47" s="54">
        <v>0.2951074088240574</v>
      </c>
      <c r="G47" s="55">
        <v>0.02914210503830405</v>
      </c>
      <c r="H47" s="290">
        <v>1</v>
      </c>
      <c r="I47" s="136"/>
    </row>
    <row r="48" spans="2:9" ht="18" customHeight="1">
      <c r="B48" s="249" t="s">
        <v>430</v>
      </c>
      <c r="C48" s="54">
        <v>0.439057840790667</v>
      </c>
      <c r="D48" s="54">
        <v>0.02655242414356835</v>
      </c>
      <c r="E48" s="54">
        <v>0.13076244403699225</v>
      </c>
      <c r="F48" s="54">
        <v>0.39024085249419704</v>
      </c>
      <c r="G48" s="55">
        <v>0.013386438534575261</v>
      </c>
      <c r="H48" s="290">
        <v>1</v>
      </c>
      <c r="I48" s="136"/>
    </row>
    <row r="49" spans="2:9" ht="18" customHeight="1">
      <c r="B49" s="249" t="s">
        <v>431</v>
      </c>
      <c r="C49" s="54">
        <v>0.04129388655053418</v>
      </c>
      <c r="D49" s="54">
        <v>0.43769446814482493</v>
      </c>
      <c r="E49" s="54">
        <v>0.033669826707042425</v>
      </c>
      <c r="F49" s="54">
        <v>0.4808154117454986</v>
      </c>
      <c r="G49" s="55">
        <v>0.006526406852099935</v>
      </c>
      <c r="H49" s="290">
        <v>1</v>
      </c>
      <c r="I49" s="136"/>
    </row>
    <row r="50" spans="2:9" ht="18" customHeight="1" thickBot="1">
      <c r="B50" s="268" t="s">
        <v>400</v>
      </c>
      <c r="C50" s="58">
        <v>0.042828000249285035</v>
      </c>
      <c r="D50" s="56">
        <v>0.19583946736097166</v>
      </c>
      <c r="E50" s="56">
        <v>0.0489282474569464</v>
      </c>
      <c r="F50" s="56">
        <v>0.7089765810557221</v>
      </c>
      <c r="G50" s="57">
        <v>0.0034277038770747785</v>
      </c>
      <c r="H50" s="291">
        <v>1</v>
      </c>
      <c r="I50" s="136"/>
    </row>
    <row r="51" spans="2:9" ht="27" customHeight="1" thickBot="1" thickTop="1">
      <c r="B51" s="323" t="s">
        <v>1</v>
      </c>
      <c r="C51" s="263">
        <v>0.4061754696040442</v>
      </c>
      <c r="D51" s="263">
        <v>0.03956269789542949</v>
      </c>
      <c r="E51" s="263">
        <v>0.15545497637238984</v>
      </c>
      <c r="F51" s="263">
        <v>0.38264398417492024</v>
      </c>
      <c r="G51" s="267">
        <v>0.016162871953216473</v>
      </c>
      <c r="H51" s="287">
        <v>1</v>
      </c>
      <c r="I51" s="137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48">
    <tabColor rgb="FFFBD637"/>
  </sheetPr>
  <dimension ref="A1:K27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7" width="12.57421875" style="6" customWidth="1"/>
    <col min="8" max="8" width="20.7109375" style="6" customWidth="1"/>
    <col min="9" max="9" width="7.57421875" style="10" customWidth="1"/>
    <col min="10" max="16384" width="9.140625" style="6" customWidth="1"/>
  </cols>
  <sheetData>
    <row r="1" spans="1:11" ht="19.5" thickBot="1" thickTop="1">
      <c r="A1" s="7"/>
      <c r="B1" s="2" t="s">
        <v>25</v>
      </c>
      <c r="J1" s="501" t="s">
        <v>180</v>
      </c>
      <c r="K1" s="502"/>
    </row>
    <row r="2" spans="1:2" ht="12" customHeight="1" thickTop="1">
      <c r="A2" s="7"/>
      <c r="B2" s="2"/>
    </row>
    <row r="3" spans="1:2" ht="18" customHeight="1">
      <c r="A3" s="7"/>
      <c r="B3" s="2" t="s">
        <v>244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9" ht="11.25" customHeight="1" thickBot="1">
      <c r="A6" s="7"/>
      <c r="F6" s="22"/>
      <c r="H6" s="21" t="s">
        <v>88</v>
      </c>
      <c r="I6" s="20"/>
    </row>
    <row r="7" spans="1:9" ht="72" customHeight="1" thickBot="1">
      <c r="A7" s="7"/>
      <c r="B7" s="318" t="s">
        <v>0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9" ht="18" customHeight="1" thickTop="1">
      <c r="A8" s="7"/>
      <c r="B8" s="248" t="s">
        <v>81</v>
      </c>
      <c r="C8" s="32">
        <v>3638283.03</v>
      </c>
      <c r="D8" s="32">
        <v>275737.62</v>
      </c>
      <c r="E8" s="32">
        <v>1065762.1</v>
      </c>
      <c r="F8" s="32">
        <v>2955125.98</v>
      </c>
      <c r="G8" s="39">
        <v>124448.5</v>
      </c>
      <c r="H8" s="326">
        <v>8059357.23</v>
      </c>
      <c r="I8" s="123"/>
    </row>
    <row r="9" spans="1:9" ht="18" customHeight="1">
      <c r="A9" s="7"/>
      <c r="B9" s="249" t="s">
        <v>82</v>
      </c>
      <c r="C9" s="32">
        <v>1184890.25</v>
      </c>
      <c r="D9" s="32">
        <v>116556.58</v>
      </c>
      <c r="E9" s="32">
        <v>414510.38</v>
      </c>
      <c r="F9" s="32">
        <v>1498653.7</v>
      </c>
      <c r="G9" s="49">
        <v>53204.71</v>
      </c>
      <c r="H9" s="326">
        <v>3267815.62</v>
      </c>
      <c r="I9" s="123"/>
    </row>
    <row r="10" spans="1:9" ht="18" customHeight="1">
      <c r="A10" s="7"/>
      <c r="B10" s="249" t="s">
        <v>83</v>
      </c>
      <c r="C10" s="32">
        <v>4652752.64</v>
      </c>
      <c r="D10" s="32">
        <v>581450.28</v>
      </c>
      <c r="E10" s="32">
        <v>1755500.97</v>
      </c>
      <c r="F10" s="32">
        <v>4160711.24</v>
      </c>
      <c r="G10" s="49">
        <v>148281.49</v>
      </c>
      <c r="H10" s="326">
        <v>11298696.62</v>
      </c>
      <c r="I10" s="123"/>
    </row>
    <row r="11" spans="1:9" ht="18" customHeight="1">
      <c r="A11" s="7"/>
      <c r="B11" s="249" t="s">
        <v>84</v>
      </c>
      <c r="C11" s="32">
        <v>2948046.78</v>
      </c>
      <c r="D11" s="32">
        <v>434520.65</v>
      </c>
      <c r="E11" s="32">
        <v>1042119.93</v>
      </c>
      <c r="F11" s="32">
        <v>2367818.44</v>
      </c>
      <c r="G11" s="49">
        <v>82390.61</v>
      </c>
      <c r="H11" s="326">
        <v>6874896.409999999</v>
      </c>
      <c r="I11" s="123"/>
    </row>
    <row r="12" spans="1:9" ht="18" customHeight="1">
      <c r="A12" s="7"/>
      <c r="B12" s="249" t="s">
        <v>85</v>
      </c>
      <c r="C12" s="32">
        <v>3349068.32</v>
      </c>
      <c r="D12" s="32">
        <v>259667.67</v>
      </c>
      <c r="E12" s="32">
        <v>1412584.21</v>
      </c>
      <c r="F12" s="32">
        <v>3146087.53</v>
      </c>
      <c r="G12" s="49">
        <v>104332.67</v>
      </c>
      <c r="H12" s="326">
        <v>8271740.3999999985</v>
      </c>
      <c r="I12" s="123"/>
    </row>
    <row r="13" spans="1:9" ht="18" customHeight="1">
      <c r="A13" s="7"/>
      <c r="B13" s="249" t="s">
        <v>86</v>
      </c>
      <c r="C13" s="32">
        <v>3634632.61</v>
      </c>
      <c r="D13" s="32">
        <v>254816.52</v>
      </c>
      <c r="E13" s="32">
        <v>1535737.3</v>
      </c>
      <c r="F13" s="32">
        <v>3562336.46</v>
      </c>
      <c r="G13" s="49">
        <v>120735.67</v>
      </c>
      <c r="H13" s="326">
        <v>9108258.56</v>
      </c>
      <c r="I13" s="123"/>
    </row>
    <row r="14" spans="1:9" ht="18" customHeight="1" thickBot="1">
      <c r="A14" s="7"/>
      <c r="B14" s="268" t="s">
        <v>87</v>
      </c>
      <c r="C14" s="36">
        <v>2346059.94</v>
      </c>
      <c r="D14" s="37">
        <v>196129</v>
      </c>
      <c r="E14" s="37">
        <v>1099561.51</v>
      </c>
      <c r="F14" s="37">
        <v>2802713.18</v>
      </c>
      <c r="G14" s="41">
        <v>232248.99</v>
      </c>
      <c r="H14" s="327">
        <v>6676712.620000001</v>
      </c>
      <c r="I14" s="123"/>
    </row>
    <row r="15" spans="1:9" ht="27" customHeight="1" thickBot="1" thickTop="1">
      <c r="A15" s="7"/>
      <c r="B15" s="323" t="s">
        <v>1</v>
      </c>
      <c r="C15" s="252">
        <v>21753733.57</v>
      </c>
      <c r="D15" s="252">
        <v>2118878.32</v>
      </c>
      <c r="E15" s="252">
        <v>8325776.399999999</v>
      </c>
      <c r="F15" s="252">
        <v>20493446.529999997</v>
      </c>
      <c r="G15" s="253">
        <v>865642.64</v>
      </c>
      <c r="H15" s="328">
        <v>53557477.46000001</v>
      </c>
      <c r="I15" s="124"/>
    </row>
    <row r="16" spans="1:8" ht="12" customHeight="1">
      <c r="A16" s="7"/>
      <c r="B16" s="10"/>
      <c r="C16" s="10"/>
      <c r="D16" s="10"/>
      <c r="E16" s="10"/>
      <c r="F16" s="10"/>
      <c r="G16" s="10"/>
      <c r="H16" s="10"/>
    </row>
    <row r="17" spans="1:8" ht="15" customHeight="1">
      <c r="A17" s="7"/>
      <c r="B17" s="5" t="s">
        <v>10</v>
      </c>
      <c r="C17" s="10"/>
      <c r="D17" s="10"/>
      <c r="E17" s="10"/>
      <c r="F17" s="10"/>
      <c r="G17" s="10"/>
      <c r="H17" s="10"/>
    </row>
    <row r="18" spans="1:9" ht="11.25" customHeight="1" thickBot="1">
      <c r="A18" s="7"/>
      <c r="B18" s="3"/>
      <c r="C18" s="3"/>
      <c r="D18" s="10"/>
      <c r="E18" s="10"/>
      <c r="F18" s="23"/>
      <c r="H18" s="20" t="s">
        <v>102</v>
      </c>
      <c r="I18" s="20"/>
    </row>
    <row r="19" spans="1:9" ht="72" customHeight="1" thickBot="1">
      <c r="A19" s="7"/>
      <c r="B19" s="318" t="s">
        <v>0</v>
      </c>
      <c r="C19" s="319" t="s">
        <v>301</v>
      </c>
      <c r="D19" s="325" t="s">
        <v>302</v>
      </c>
      <c r="E19" s="325" t="s">
        <v>303</v>
      </c>
      <c r="F19" s="325" t="s">
        <v>304</v>
      </c>
      <c r="G19" s="320" t="s">
        <v>305</v>
      </c>
      <c r="H19" s="322" t="s">
        <v>300</v>
      </c>
      <c r="I19" s="118"/>
    </row>
    <row r="20" spans="1:9" ht="18" customHeight="1" thickTop="1">
      <c r="A20" s="7"/>
      <c r="B20" s="248" t="s">
        <v>81</v>
      </c>
      <c r="C20" s="83">
        <v>0.4514358808239599</v>
      </c>
      <c r="D20" s="83">
        <v>0.034213351279876195</v>
      </c>
      <c r="E20" s="83">
        <v>0.1322390942087574</v>
      </c>
      <c r="F20" s="83">
        <v>0.3666701817112529</v>
      </c>
      <c r="G20" s="60">
        <v>0.015441491976153536</v>
      </c>
      <c r="H20" s="294">
        <v>1</v>
      </c>
      <c r="I20" s="136"/>
    </row>
    <row r="21" spans="1:9" ht="18" customHeight="1">
      <c r="A21" s="7"/>
      <c r="B21" s="249" t="s">
        <v>82</v>
      </c>
      <c r="C21" s="83">
        <v>0.3625939734017184</v>
      </c>
      <c r="D21" s="83">
        <v>0.03566804053650983</v>
      </c>
      <c r="E21" s="83">
        <v>0.1268463182142449</v>
      </c>
      <c r="F21" s="83">
        <v>0.4586102382361462</v>
      </c>
      <c r="G21" s="84">
        <v>0.01628142961138058</v>
      </c>
      <c r="H21" s="294">
        <v>1</v>
      </c>
      <c r="I21" s="136"/>
    </row>
    <row r="22" spans="1:9" ht="18" customHeight="1">
      <c r="A22" s="7"/>
      <c r="B22" s="249" t="s">
        <v>83</v>
      </c>
      <c r="C22" s="83">
        <v>0.4117955191189123</v>
      </c>
      <c r="D22" s="83">
        <v>0.051461712758157065</v>
      </c>
      <c r="E22" s="83">
        <v>0.15537198926932513</v>
      </c>
      <c r="F22" s="83">
        <v>0.3682470093616869</v>
      </c>
      <c r="G22" s="84">
        <v>0.013123769491918617</v>
      </c>
      <c r="H22" s="294">
        <v>1</v>
      </c>
      <c r="I22" s="136"/>
    </row>
    <row r="23" spans="1:9" ht="18" customHeight="1">
      <c r="A23" s="7"/>
      <c r="B23" s="249" t="s">
        <v>84</v>
      </c>
      <c r="C23" s="83">
        <v>0.4288132655659898</v>
      </c>
      <c r="D23" s="83">
        <v>0.06320395597058895</v>
      </c>
      <c r="E23" s="83">
        <v>0.1515833647302913</v>
      </c>
      <c r="F23" s="83">
        <v>0.3444151444312454</v>
      </c>
      <c r="G23" s="84">
        <v>0.011984269301884653</v>
      </c>
      <c r="H23" s="294">
        <v>1</v>
      </c>
      <c r="I23" s="136"/>
    </row>
    <row r="24" spans="1:9" ht="18" customHeight="1">
      <c r="A24" s="7"/>
      <c r="B24" s="249" t="s">
        <v>85</v>
      </c>
      <c r="C24" s="83">
        <v>0.4048807334427469</v>
      </c>
      <c r="D24" s="83">
        <v>0.03139214451169189</v>
      </c>
      <c r="E24" s="83">
        <v>0.1707723092953933</v>
      </c>
      <c r="F24" s="83">
        <v>0.3803416666702935</v>
      </c>
      <c r="G24" s="84">
        <v>0.012613146079874559</v>
      </c>
      <c r="H24" s="294">
        <v>1</v>
      </c>
      <c r="I24" s="136"/>
    </row>
    <row r="25" spans="1:9" ht="18" customHeight="1">
      <c r="A25" s="7"/>
      <c r="B25" s="249" t="s">
        <v>86</v>
      </c>
      <c r="C25" s="83">
        <v>0.3990480272444088</v>
      </c>
      <c r="D25" s="83">
        <v>0.027976425825135993</v>
      </c>
      <c r="E25" s="83">
        <v>0.1686093219558317</v>
      </c>
      <c r="F25" s="83">
        <v>0.39111059886292904</v>
      </c>
      <c r="G25" s="84">
        <v>0.013255626111694395</v>
      </c>
      <c r="H25" s="294">
        <v>1</v>
      </c>
      <c r="I25" s="136"/>
    </row>
    <row r="26" spans="1:9" ht="18" customHeight="1" thickBot="1">
      <c r="A26" s="7"/>
      <c r="B26" s="268" t="s">
        <v>87</v>
      </c>
      <c r="C26" s="58">
        <v>0.35137949969157123</v>
      </c>
      <c r="D26" s="56">
        <v>0.02937508489020454</v>
      </c>
      <c r="E26" s="56">
        <v>0.16468606222563462</v>
      </c>
      <c r="F26" s="56">
        <v>0.4197744218621169</v>
      </c>
      <c r="G26" s="57">
        <v>0.03478493133047263</v>
      </c>
      <c r="H26" s="295">
        <v>1</v>
      </c>
      <c r="I26" s="136"/>
    </row>
    <row r="27" spans="1:9" ht="25.5" customHeight="1" thickBot="1" thickTop="1">
      <c r="A27" s="7"/>
      <c r="B27" s="323" t="s">
        <v>1</v>
      </c>
      <c r="C27" s="263">
        <v>0.40617546982579633</v>
      </c>
      <c r="D27" s="263">
        <v>0.039562698254086134</v>
      </c>
      <c r="E27" s="263">
        <v>0.15545497650105342</v>
      </c>
      <c r="F27" s="263">
        <v>0.3826439836585984</v>
      </c>
      <c r="G27" s="267">
        <v>0.016162871760465467</v>
      </c>
      <c r="H27" s="296">
        <v>1</v>
      </c>
      <c r="I27" s="137"/>
    </row>
    <row r="28" ht="15" customHeight="1"/>
    <row r="29" ht="15" customHeight="1"/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49">
    <tabColor rgb="FFFBD637"/>
  </sheetPr>
  <dimension ref="A1:K44"/>
  <sheetViews>
    <sheetView showGridLines="0" zoomScalePageLayoutView="0" workbookViewId="0" topLeftCell="A1">
      <selection activeCell="A10" sqref="A1:IV16384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7" width="12.7109375" style="6" customWidth="1"/>
    <col min="8" max="8" width="20.7109375" style="6" customWidth="1"/>
    <col min="9" max="9" width="7.57421875" style="10" customWidth="1"/>
    <col min="10" max="16384" width="9.140625" style="6" customWidth="1"/>
  </cols>
  <sheetData>
    <row r="1" spans="1:11" ht="19.5" thickBot="1" thickTop="1">
      <c r="A1" s="7"/>
      <c r="B1" s="2" t="s">
        <v>25</v>
      </c>
      <c r="J1" s="501" t="s">
        <v>180</v>
      </c>
      <c r="K1" s="502"/>
    </row>
    <row r="2" spans="1:2" ht="12" customHeight="1" thickTop="1">
      <c r="A2" s="7"/>
      <c r="B2" s="2"/>
    </row>
    <row r="3" spans="1:2" ht="18">
      <c r="A3" s="7"/>
      <c r="B3" s="2" t="s">
        <v>245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9" ht="11.25" customHeight="1" thickBot="1">
      <c r="A6" s="7"/>
      <c r="F6" s="22"/>
      <c r="H6" s="15" t="s">
        <v>88</v>
      </c>
      <c r="I6" s="20"/>
    </row>
    <row r="7" spans="1:9" ht="72" customHeight="1" thickBot="1">
      <c r="A7" s="7"/>
      <c r="B7" s="318" t="s">
        <v>2</v>
      </c>
      <c r="C7" s="319" t="s">
        <v>301</v>
      </c>
      <c r="D7" s="325" t="s">
        <v>302</v>
      </c>
      <c r="E7" s="325" t="s">
        <v>303</v>
      </c>
      <c r="F7" s="325" t="s">
        <v>304</v>
      </c>
      <c r="G7" s="320" t="s">
        <v>305</v>
      </c>
      <c r="H7" s="322" t="s">
        <v>300</v>
      </c>
      <c r="I7" s="118"/>
    </row>
    <row r="8" spans="1:9" ht="18" customHeight="1" thickTop="1">
      <c r="A8" s="7"/>
      <c r="B8" s="248" t="s">
        <v>89</v>
      </c>
      <c r="C8" s="34">
        <v>21753733.57</v>
      </c>
      <c r="D8" s="34">
        <v>2118878.32</v>
      </c>
      <c r="E8" s="34">
        <v>8325776.399999999</v>
      </c>
      <c r="F8" s="34">
        <v>20493446.529999997</v>
      </c>
      <c r="G8" s="39">
        <v>865642.64</v>
      </c>
      <c r="H8" s="288">
        <v>53557477.45999999</v>
      </c>
      <c r="I8" s="123"/>
    </row>
    <row r="9" spans="1:9" ht="18" customHeight="1">
      <c r="A9" s="7"/>
      <c r="B9" s="249" t="s">
        <v>90</v>
      </c>
      <c r="C9" s="34">
        <v>561268.19</v>
      </c>
      <c r="D9" s="34">
        <v>426563.7</v>
      </c>
      <c r="E9" s="34">
        <v>573633.65</v>
      </c>
      <c r="F9" s="34">
        <v>5098032.32</v>
      </c>
      <c r="G9" s="40">
        <v>10914.57</v>
      </c>
      <c r="H9" s="288">
        <v>6670412.430000001</v>
      </c>
      <c r="I9" s="123"/>
    </row>
    <row r="10" spans="1:9" ht="18" customHeight="1">
      <c r="A10" s="7"/>
      <c r="B10" s="249" t="s">
        <v>91</v>
      </c>
      <c r="C10" s="34">
        <v>7794879.67</v>
      </c>
      <c r="D10" s="34">
        <v>8152068.12</v>
      </c>
      <c r="E10" s="34">
        <v>292380.75</v>
      </c>
      <c r="F10" s="34">
        <v>610283.23</v>
      </c>
      <c r="G10" s="40">
        <v>3464.41</v>
      </c>
      <c r="H10" s="288">
        <v>16853076.18</v>
      </c>
      <c r="I10" s="123"/>
    </row>
    <row r="11" spans="1:9" ht="18" customHeight="1">
      <c r="A11" s="7"/>
      <c r="B11" s="249" t="s">
        <v>99</v>
      </c>
      <c r="C11" s="34">
        <v>24214.41</v>
      </c>
      <c r="D11" s="34">
        <v>23956.26</v>
      </c>
      <c r="E11" s="34">
        <v>45336.47</v>
      </c>
      <c r="F11" s="34">
        <v>520487.56</v>
      </c>
      <c r="G11" s="40">
        <v>2195.26</v>
      </c>
      <c r="H11" s="288">
        <v>616189.96</v>
      </c>
      <c r="I11" s="123"/>
    </row>
    <row r="12" spans="1:9" ht="18" customHeight="1" thickBot="1">
      <c r="A12" s="7"/>
      <c r="B12" s="268" t="s">
        <v>100</v>
      </c>
      <c r="C12" s="36">
        <v>27230.78</v>
      </c>
      <c r="D12" s="37">
        <v>788297.34</v>
      </c>
      <c r="E12" s="37">
        <v>187464.98</v>
      </c>
      <c r="F12" s="37">
        <v>913295.95</v>
      </c>
      <c r="G12" s="41">
        <v>5528.79</v>
      </c>
      <c r="H12" s="289">
        <v>1921817.84</v>
      </c>
      <c r="I12" s="123"/>
    </row>
    <row r="13" spans="1:9" ht="27" customHeight="1" thickBot="1" thickTop="1">
      <c r="A13" s="7"/>
      <c r="B13" s="323" t="s">
        <v>92</v>
      </c>
      <c r="C13" s="252">
        <v>30161326.62</v>
      </c>
      <c r="D13" s="252">
        <v>11509763.74</v>
      </c>
      <c r="E13" s="252">
        <v>9424592.25</v>
      </c>
      <c r="F13" s="252">
        <v>27635545.589999996</v>
      </c>
      <c r="G13" s="253">
        <v>887745.67</v>
      </c>
      <c r="H13" s="286">
        <v>79618973.86999999</v>
      </c>
      <c r="I13" s="124"/>
    </row>
    <row r="14" spans="1:9" ht="12" customHeight="1">
      <c r="A14" s="7"/>
      <c r="B14" s="7"/>
      <c r="C14" s="17"/>
      <c r="D14" s="17"/>
      <c r="E14" s="17"/>
      <c r="F14" s="17"/>
      <c r="G14" s="17"/>
      <c r="H14" s="17"/>
      <c r="I14" s="17"/>
    </row>
    <row r="15" spans="1:8" ht="15" customHeight="1">
      <c r="A15" s="7"/>
      <c r="B15" s="5" t="s">
        <v>9</v>
      </c>
      <c r="C15" s="10"/>
      <c r="D15" s="10"/>
      <c r="E15" s="10"/>
      <c r="F15" s="10"/>
      <c r="G15" s="10"/>
      <c r="H15" s="10"/>
    </row>
    <row r="16" spans="1:9" ht="11.25" customHeight="1" thickBot="1">
      <c r="A16" s="7"/>
      <c r="B16" s="3"/>
      <c r="C16" s="3"/>
      <c r="F16" s="22"/>
      <c r="H16" s="20" t="s">
        <v>102</v>
      </c>
      <c r="I16" s="20"/>
    </row>
    <row r="17" spans="1:9" ht="72" customHeight="1" thickBot="1">
      <c r="A17" s="7"/>
      <c r="B17" s="318" t="s">
        <v>2</v>
      </c>
      <c r="C17" s="319" t="s">
        <v>301</v>
      </c>
      <c r="D17" s="325" t="s">
        <v>302</v>
      </c>
      <c r="E17" s="325" t="s">
        <v>303</v>
      </c>
      <c r="F17" s="325" t="s">
        <v>304</v>
      </c>
      <c r="G17" s="320" t="s">
        <v>305</v>
      </c>
      <c r="H17" s="322" t="s">
        <v>300</v>
      </c>
      <c r="I17" s="118"/>
    </row>
    <row r="18" spans="1:9" ht="18" customHeight="1" thickTop="1">
      <c r="A18" s="7"/>
      <c r="B18" s="248" t="s">
        <v>89</v>
      </c>
      <c r="C18" s="54">
        <v>0.40617546982579644</v>
      </c>
      <c r="D18" s="54">
        <v>0.03956269825408615</v>
      </c>
      <c r="E18" s="54">
        <v>0.15545497650105347</v>
      </c>
      <c r="F18" s="54">
        <v>0.38264398365859853</v>
      </c>
      <c r="G18" s="60">
        <v>0.01616287176046547</v>
      </c>
      <c r="H18" s="290">
        <v>1</v>
      </c>
      <c r="I18" s="119"/>
    </row>
    <row r="19" spans="1:9" ht="18" customHeight="1">
      <c r="A19" s="7"/>
      <c r="B19" s="249" t="s">
        <v>90</v>
      </c>
      <c r="C19" s="54">
        <v>0.08414295156259174</v>
      </c>
      <c r="D19" s="54">
        <v>0.06394862453804824</v>
      </c>
      <c r="E19" s="54">
        <v>0.08599672899086391</v>
      </c>
      <c r="F19" s="54">
        <v>0.7642754287683527</v>
      </c>
      <c r="G19" s="55">
        <v>0.0016362661401433012</v>
      </c>
      <c r="H19" s="290">
        <v>1</v>
      </c>
      <c r="I19" s="119"/>
    </row>
    <row r="20" spans="1:9" ht="18" customHeight="1">
      <c r="A20" s="7"/>
      <c r="B20" s="249" t="s">
        <v>91</v>
      </c>
      <c r="C20" s="54">
        <v>0.46251969591464814</v>
      </c>
      <c r="D20" s="54">
        <v>0.48371395423194485</v>
      </c>
      <c r="E20" s="54">
        <v>0.017348806050433457</v>
      </c>
      <c r="F20" s="54">
        <v>0.036211978364177784</v>
      </c>
      <c r="G20" s="55">
        <v>0.0002055654387957558</v>
      </c>
      <c r="H20" s="290">
        <v>1</v>
      </c>
      <c r="I20" s="119"/>
    </row>
    <row r="21" spans="1:9" ht="18" customHeight="1">
      <c r="A21" s="7"/>
      <c r="B21" s="249" t="s">
        <v>99</v>
      </c>
      <c r="C21" s="54">
        <v>0.03929698887012051</v>
      </c>
      <c r="D21" s="54">
        <v>0.03887804338778905</v>
      </c>
      <c r="E21" s="54">
        <v>0.07357547662736992</v>
      </c>
      <c r="F21" s="54">
        <v>0.8446868559818794</v>
      </c>
      <c r="G21" s="55">
        <v>0.0035626351328411784</v>
      </c>
      <c r="H21" s="290">
        <v>1</v>
      </c>
      <c r="I21" s="119"/>
    </row>
    <row r="22" spans="1:9" ht="18" customHeight="1" thickBot="1">
      <c r="A22" s="7"/>
      <c r="B22" s="268" t="s">
        <v>100</v>
      </c>
      <c r="C22" s="58">
        <v>0.01416928255801809</v>
      </c>
      <c r="D22" s="56">
        <v>0.4101831732397697</v>
      </c>
      <c r="E22" s="56">
        <v>0.09754565500338992</v>
      </c>
      <c r="F22" s="56">
        <v>0.47522503485554074</v>
      </c>
      <c r="G22" s="57">
        <v>0.0028768543432815675</v>
      </c>
      <c r="H22" s="291">
        <v>1</v>
      </c>
      <c r="I22" s="119"/>
    </row>
    <row r="23" spans="1:9" ht="27" customHeight="1" thickBot="1" thickTop="1">
      <c r="A23" s="7"/>
      <c r="B23" s="323" t="s">
        <v>92</v>
      </c>
      <c r="C23" s="263">
        <v>0.3788208407363641</v>
      </c>
      <c r="D23" s="263">
        <v>0.14456056365148431</v>
      </c>
      <c r="E23" s="263">
        <v>0.11837118455442863</v>
      </c>
      <c r="F23" s="263">
        <v>0.3470974850181148</v>
      </c>
      <c r="G23" s="267">
        <v>0.011149926039608227</v>
      </c>
      <c r="H23" s="287">
        <v>1</v>
      </c>
      <c r="I23" s="120"/>
    </row>
    <row r="24" spans="1:8" ht="24" customHeight="1">
      <c r="A24" s="7"/>
      <c r="B24" s="10"/>
      <c r="C24" s="10"/>
      <c r="D24" s="10"/>
      <c r="E24" s="10"/>
      <c r="F24" s="10"/>
      <c r="G24" s="10"/>
      <c r="H24" s="10"/>
    </row>
    <row r="25" spans="1:2" ht="18" customHeight="1">
      <c r="A25" s="7"/>
      <c r="B25" s="2" t="s">
        <v>250</v>
      </c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9" ht="11.25" customHeight="1" thickBot="1">
      <c r="A28" s="7"/>
      <c r="F28" s="22"/>
      <c r="H28" s="15" t="s">
        <v>88</v>
      </c>
      <c r="I28" s="20"/>
    </row>
    <row r="29" spans="1:9" ht="72" customHeight="1" thickBot="1">
      <c r="A29" s="7"/>
      <c r="B29" s="318" t="s">
        <v>24</v>
      </c>
      <c r="C29" s="319" t="s">
        <v>301</v>
      </c>
      <c r="D29" s="325" t="s">
        <v>302</v>
      </c>
      <c r="E29" s="325" t="s">
        <v>303</v>
      </c>
      <c r="F29" s="325" t="s">
        <v>304</v>
      </c>
      <c r="G29" s="320" t="s">
        <v>305</v>
      </c>
      <c r="H29" s="322" t="s">
        <v>300</v>
      </c>
      <c r="I29" s="118"/>
    </row>
    <row r="30" spans="1:9" ht="18" customHeight="1" thickTop="1">
      <c r="A30" s="7"/>
      <c r="B30" s="248" t="s">
        <v>21</v>
      </c>
      <c r="C30" s="32">
        <v>20982137.830000002</v>
      </c>
      <c r="D30" s="32">
        <v>2024812.76</v>
      </c>
      <c r="E30" s="32">
        <v>7725440.73</v>
      </c>
      <c r="F30" s="32">
        <v>18654583.960000005</v>
      </c>
      <c r="G30" s="39">
        <v>795262.03</v>
      </c>
      <c r="H30" s="292">
        <v>50182237.31000001</v>
      </c>
      <c r="I30" s="123"/>
    </row>
    <row r="31" spans="1:9" ht="18" customHeight="1">
      <c r="A31" s="7"/>
      <c r="B31" s="249" t="s">
        <v>22</v>
      </c>
      <c r="C31" s="32">
        <v>568715.9</v>
      </c>
      <c r="D31" s="32">
        <v>60274.58</v>
      </c>
      <c r="E31" s="32">
        <v>462733.63</v>
      </c>
      <c r="F31" s="32">
        <v>1524464.17</v>
      </c>
      <c r="G31" s="49">
        <v>39390.6</v>
      </c>
      <c r="H31" s="292">
        <v>2655578.88</v>
      </c>
      <c r="I31" s="123"/>
    </row>
    <row r="32" spans="1:9" ht="18" customHeight="1" thickBot="1">
      <c r="A32" s="7"/>
      <c r="B32" s="268" t="s">
        <v>23</v>
      </c>
      <c r="C32" s="36">
        <v>202879.82</v>
      </c>
      <c r="D32" s="37">
        <v>33790.96</v>
      </c>
      <c r="E32" s="37">
        <v>137602.03</v>
      </c>
      <c r="F32" s="37">
        <v>314398.42</v>
      </c>
      <c r="G32" s="41">
        <v>30990.02</v>
      </c>
      <c r="H32" s="289">
        <v>719661.25</v>
      </c>
      <c r="I32" s="123"/>
    </row>
    <row r="33" spans="1:9" ht="27" customHeight="1" thickBot="1" thickTop="1">
      <c r="A33" s="7"/>
      <c r="B33" s="323" t="s">
        <v>1</v>
      </c>
      <c r="C33" s="252">
        <v>21753733.55</v>
      </c>
      <c r="D33" s="252">
        <v>2118878.3</v>
      </c>
      <c r="E33" s="252">
        <v>8325776.390000001</v>
      </c>
      <c r="F33" s="252">
        <v>20493446.550000004</v>
      </c>
      <c r="G33" s="253">
        <v>865642.65</v>
      </c>
      <c r="H33" s="286">
        <v>53557477.43999999</v>
      </c>
      <c r="I33" s="124"/>
    </row>
    <row r="34" spans="1:8" ht="12" customHeight="1">
      <c r="A34" s="7"/>
      <c r="B34" s="10"/>
      <c r="C34" s="10"/>
      <c r="D34" s="10"/>
      <c r="E34" s="10"/>
      <c r="F34" s="10"/>
      <c r="G34" s="10"/>
      <c r="H34" s="10"/>
    </row>
    <row r="35" spans="1:2" ht="15" customHeight="1">
      <c r="A35" s="7"/>
      <c r="B35" s="5" t="s">
        <v>38</v>
      </c>
    </row>
    <row r="36" spans="1:9" ht="11.25" customHeight="1" thickBot="1">
      <c r="A36" s="7"/>
      <c r="B36" s="3"/>
      <c r="C36" s="3"/>
      <c r="F36" s="22"/>
      <c r="G36" s="20" t="s">
        <v>102</v>
      </c>
      <c r="H36" s="20"/>
      <c r="I36" s="20"/>
    </row>
    <row r="37" spans="1:9" ht="72" customHeight="1" thickBot="1">
      <c r="A37" s="7"/>
      <c r="B37" s="318" t="s">
        <v>24</v>
      </c>
      <c r="C37" s="319" t="s">
        <v>301</v>
      </c>
      <c r="D37" s="325" t="s">
        <v>302</v>
      </c>
      <c r="E37" s="325" t="s">
        <v>303</v>
      </c>
      <c r="F37" s="325" t="s">
        <v>304</v>
      </c>
      <c r="G37" s="320" t="s">
        <v>305</v>
      </c>
      <c r="H37" s="322" t="s">
        <v>300</v>
      </c>
      <c r="I37" s="118"/>
    </row>
    <row r="38" spans="1:9" ht="18" customHeight="1" thickTop="1">
      <c r="A38" s="7"/>
      <c r="B38" s="248" t="s">
        <v>21</v>
      </c>
      <c r="C38" s="83">
        <v>0.4181188196210377</v>
      </c>
      <c r="D38" s="83">
        <v>0.040349192633476055</v>
      </c>
      <c r="E38" s="83">
        <v>0.15394771425347595</v>
      </c>
      <c r="F38" s="83">
        <v>0.3717367929365444</v>
      </c>
      <c r="G38" s="60">
        <v>0.015847480555465886</v>
      </c>
      <c r="H38" s="293">
        <v>1</v>
      </c>
      <c r="I38" s="119"/>
    </row>
    <row r="39" spans="1:9" ht="18" customHeight="1">
      <c r="A39" s="7"/>
      <c r="B39" s="249" t="s">
        <v>22</v>
      </c>
      <c r="C39" s="83">
        <v>0.2141589181489499</v>
      </c>
      <c r="D39" s="83">
        <v>0.022697341229043065</v>
      </c>
      <c r="E39" s="83">
        <v>0.17424962726017765</v>
      </c>
      <c r="F39" s="83">
        <v>0.5740609633105683</v>
      </c>
      <c r="G39" s="84">
        <v>0.01483315005126114</v>
      </c>
      <c r="H39" s="293">
        <v>1</v>
      </c>
      <c r="I39" s="119"/>
    </row>
    <row r="40" spans="1:9" ht="18" customHeight="1" thickBot="1">
      <c r="A40" s="7"/>
      <c r="B40" s="268" t="s">
        <v>23</v>
      </c>
      <c r="C40" s="58">
        <v>0.28191016259385926</v>
      </c>
      <c r="D40" s="56">
        <v>0.046953980084379975</v>
      </c>
      <c r="E40" s="56">
        <v>0.1912038893298757</v>
      </c>
      <c r="F40" s="56">
        <v>0.43687001349593296</v>
      </c>
      <c r="G40" s="57">
        <v>0.04306195449595209</v>
      </c>
      <c r="H40" s="291">
        <v>1</v>
      </c>
      <c r="I40" s="119"/>
    </row>
    <row r="41" spans="1:9" ht="27" customHeight="1" thickBot="1" thickTop="1">
      <c r="A41" s="7"/>
      <c r="B41" s="323" t="s">
        <v>1</v>
      </c>
      <c r="C41" s="263">
        <v>0.4061754696040442</v>
      </c>
      <c r="D41" s="263">
        <v>0.03956269789542949</v>
      </c>
      <c r="E41" s="263">
        <v>0.15545497637238984</v>
      </c>
      <c r="F41" s="263">
        <v>0.38264398417492024</v>
      </c>
      <c r="G41" s="267">
        <v>0.016162871953216473</v>
      </c>
      <c r="H41" s="287">
        <v>1</v>
      </c>
      <c r="I41" s="120"/>
    </row>
    <row r="42" ht="15" customHeight="1"/>
    <row r="43" ht="15" customHeight="1"/>
    <row r="44" ht="15" customHeight="1">
      <c r="E44" s="16"/>
    </row>
  </sheetData>
  <sheetProtection/>
  <hyperlinks>
    <hyperlink ref="J1" location="INDICE!A1" display="VOLVER AL ÍNDICE"/>
    <hyperlink ref="J1:K1" location="INDICE!A49:N49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50">
    <tabColor rgb="FFFBD637"/>
  </sheetPr>
  <dimension ref="A1:J5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.7109375" style="6" customWidth="1"/>
    <col min="2" max="2" width="18.7109375" style="6" customWidth="1"/>
    <col min="3" max="6" width="14.7109375" style="6" customWidth="1"/>
    <col min="7" max="7" width="16.7109375" style="6" customWidth="1"/>
    <col min="8" max="8" width="6.00390625" style="10" customWidth="1"/>
    <col min="9" max="16384" width="9.140625" style="6" customWidth="1"/>
  </cols>
  <sheetData>
    <row r="1" spans="1:10" ht="18" customHeight="1" thickBot="1" thickTop="1">
      <c r="A1" s="7"/>
      <c r="B1" s="2" t="s">
        <v>104</v>
      </c>
      <c r="C1" s="7"/>
      <c r="D1" s="7"/>
      <c r="E1" s="7"/>
      <c r="F1" s="7"/>
      <c r="G1" s="7"/>
      <c r="H1" s="7"/>
      <c r="I1" s="501" t="s">
        <v>180</v>
      </c>
      <c r="J1" s="502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246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121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G6" s="15" t="s">
        <v>88</v>
      </c>
      <c r="H6" s="20"/>
    </row>
    <row r="7" spans="1:8" ht="60" customHeight="1" thickBot="1">
      <c r="A7" s="7"/>
      <c r="B7" s="318" t="s">
        <v>8</v>
      </c>
      <c r="C7" s="319" t="s">
        <v>5</v>
      </c>
      <c r="D7" s="320" t="s">
        <v>6</v>
      </c>
      <c r="E7" s="321" t="s">
        <v>19</v>
      </c>
      <c r="F7" s="324" t="s">
        <v>20</v>
      </c>
      <c r="G7" s="322" t="s">
        <v>153</v>
      </c>
      <c r="H7" s="118"/>
    </row>
    <row r="8" spans="1:8" ht="18" customHeight="1" thickTop="1">
      <c r="A8" s="7"/>
      <c r="B8" s="248" t="s">
        <v>414</v>
      </c>
      <c r="C8" s="34">
        <v>9086073.82</v>
      </c>
      <c r="D8" s="39">
        <v>632986.94</v>
      </c>
      <c r="E8" s="255">
        <v>9719060.76</v>
      </c>
      <c r="F8" s="50">
        <v>1277503.04</v>
      </c>
      <c r="G8" s="258">
        <v>10996563.8</v>
      </c>
      <c r="H8" s="125"/>
    </row>
    <row r="9" spans="1:8" ht="18" customHeight="1">
      <c r="A9" s="7"/>
      <c r="B9" s="249" t="s">
        <v>415</v>
      </c>
      <c r="C9" s="34">
        <v>1541803.09</v>
      </c>
      <c r="D9" s="40">
        <v>182861.14</v>
      </c>
      <c r="E9" s="256">
        <v>1724664.23</v>
      </c>
      <c r="F9" s="35">
        <v>19723.4</v>
      </c>
      <c r="G9" s="258">
        <v>1744387.63</v>
      </c>
      <c r="H9" s="125"/>
    </row>
    <row r="10" spans="1:9" ht="18" customHeight="1">
      <c r="A10" s="7"/>
      <c r="B10" s="249" t="s">
        <v>416</v>
      </c>
      <c r="C10" s="34">
        <v>968033.88</v>
      </c>
      <c r="D10" s="40">
        <v>15766.46</v>
      </c>
      <c r="E10" s="256">
        <v>983800.34</v>
      </c>
      <c r="F10" s="35">
        <v>69823.13</v>
      </c>
      <c r="G10" s="258">
        <v>1053623.47</v>
      </c>
      <c r="H10" s="125"/>
      <c r="I10" s="10"/>
    </row>
    <row r="11" spans="1:9" ht="18" customHeight="1">
      <c r="A11" s="7"/>
      <c r="B11" s="249" t="s">
        <v>417</v>
      </c>
      <c r="C11" s="34">
        <v>1456939.62</v>
      </c>
      <c r="D11" s="40">
        <v>84588.68</v>
      </c>
      <c r="E11" s="256">
        <v>1541528.3</v>
      </c>
      <c r="F11" s="35">
        <v>136145.22</v>
      </c>
      <c r="G11" s="258">
        <v>1677673.52</v>
      </c>
      <c r="H11" s="125"/>
      <c r="I11" s="10"/>
    </row>
    <row r="12" spans="1:9" ht="18" customHeight="1">
      <c r="A12" s="7"/>
      <c r="B12" s="249" t="s">
        <v>418</v>
      </c>
      <c r="C12" s="34">
        <v>2427611.18</v>
      </c>
      <c r="D12" s="40">
        <v>217774.35</v>
      </c>
      <c r="E12" s="256">
        <v>2645385.53</v>
      </c>
      <c r="F12" s="35">
        <v>43780.43</v>
      </c>
      <c r="G12" s="258">
        <v>2689165.96</v>
      </c>
      <c r="H12" s="125"/>
      <c r="I12" s="10"/>
    </row>
    <row r="13" spans="1:9" ht="18" customHeight="1">
      <c r="A13" s="7"/>
      <c r="B13" s="249" t="s">
        <v>419</v>
      </c>
      <c r="C13" s="34">
        <v>610671.1</v>
      </c>
      <c r="D13" s="40">
        <v>18198.26</v>
      </c>
      <c r="E13" s="256">
        <v>628869.36</v>
      </c>
      <c r="F13" s="35">
        <v>2435.49</v>
      </c>
      <c r="G13" s="258">
        <v>631304.85</v>
      </c>
      <c r="H13" s="125"/>
      <c r="I13" s="10"/>
    </row>
    <row r="14" spans="1:9" ht="18" customHeight="1">
      <c r="A14" s="7"/>
      <c r="B14" s="249" t="s">
        <v>420</v>
      </c>
      <c r="C14" s="34">
        <v>2387869.28</v>
      </c>
      <c r="D14" s="40">
        <v>212484.86</v>
      </c>
      <c r="E14" s="256">
        <v>2600354.14</v>
      </c>
      <c r="F14" s="35">
        <v>194736.27</v>
      </c>
      <c r="G14" s="258">
        <v>2795090.41</v>
      </c>
      <c r="H14" s="125"/>
      <c r="I14" s="10"/>
    </row>
    <row r="15" spans="1:9" ht="18" customHeight="1">
      <c r="A15" s="7"/>
      <c r="B15" s="249" t="s">
        <v>421</v>
      </c>
      <c r="C15" s="34">
        <v>2052005.33</v>
      </c>
      <c r="D15" s="40">
        <v>127324.34</v>
      </c>
      <c r="E15" s="256">
        <v>2179329.67</v>
      </c>
      <c r="F15" s="35">
        <v>104600.12</v>
      </c>
      <c r="G15" s="258">
        <v>2283929.79</v>
      </c>
      <c r="H15" s="125"/>
      <c r="I15" s="10"/>
    </row>
    <row r="16" spans="1:9" ht="18" customHeight="1">
      <c r="A16" s="7"/>
      <c r="B16" s="249" t="s">
        <v>422</v>
      </c>
      <c r="C16" s="34">
        <v>10224186.049999999</v>
      </c>
      <c r="D16" s="40">
        <v>430022.99</v>
      </c>
      <c r="E16" s="256">
        <v>10654209.04</v>
      </c>
      <c r="F16" s="35">
        <v>481875.69</v>
      </c>
      <c r="G16" s="258">
        <v>11136084.729999999</v>
      </c>
      <c r="H16" s="125"/>
      <c r="I16" s="10"/>
    </row>
    <row r="17" spans="1:9" ht="18" customHeight="1">
      <c r="A17" s="7"/>
      <c r="B17" s="249" t="s">
        <v>423</v>
      </c>
      <c r="C17" s="34">
        <v>1090234.9</v>
      </c>
      <c r="D17" s="40">
        <v>99413.26</v>
      </c>
      <c r="E17" s="256">
        <v>1189648.16</v>
      </c>
      <c r="F17" s="35">
        <v>62296.15</v>
      </c>
      <c r="G17" s="258">
        <v>1251944.31</v>
      </c>
      <c r="H17" s="125"/>
      <c r="I17" s="10"/>
    </row>
    <row r="18" spans="1:8" ht="18" customHeight="1">
      <c r="A18" s="7"/>
      <c r="B18" s="249" t="s">
        <v>424</v>
      </c>
      <c r="C18" s="34">
        <v>2422596.83</v>
      </c>
      <c r="D18" s="40">
        <v>202755.37</v>
      </c>
      <c r="E18" s="256">
        <v>2625352.2</v>
      </c>
      <c r="F18" s="35">
        <v>49245.73</v>
      </c>
      <c r="G18" s="258">
        <v>2674597.93</v>
      </c>
      <c r="H18" s="125"/>
    </row>
    <row r="19" spans="1:8" ht="18" customHeight="1">
      <c r="A19" s="7"/>
      <c r="B19" s="249" t="s">
        <v>425</v>
      </c>
      <c r="C19" s="34">
        <v>8365012.55</v>
      </c>
      <c r="D19" s="40">
        <v>151520.47</v>
      </c>
      <c r="E19" s="256">
        <v>8516533.02</v>
      </c>
      <c r="F19" s="35">
        <v>372051.11</v>
      </c>
      <c r="G19" s="258">
        <v>8888584.129999999</v>
      </c>
      <c r="H19" s="125"/>
    </row>
    <row r="20" spans="1:8" ht="18" customHeight="1">
      <c r="A20" s="7"/>
      <c r="B20" s="249" t="s">
        <v>426</v>
      </c>
      <c r="C20" s="34">
        <v>1347363.82</v>
      </c>
      <c r="D20" s="40">
        <v>39373.97</v>
      </c>
      <c r="E20" s="256">
        <v>1386737.79</v>
      </c>
      <c r="F20" s="35">
        <v>168971.96</v>
      </c>
      <c r="G20" s="258">
        <v>1555709.75</v>
      </c>
      <c r="H20" s="125"/>
    </row>
    <row r="21" spans="1:8" ht="18" customHeight="1">
      <c r="A21" s="7"/>
      <c r="B21" s="249" t="s">
        <v>427</v>
      </c>
      <c r="C21" s="34">
        <v>719661.25</v>
      </c>
      <c r="D21" s="40">
        <v>43339.76</v>
      </c>
      <c r="E21" s="256">
        <v>763001.01</v>
      </c>
      <c r="F21" s="35">
        <v>2910.87</v>
      </c>
      <c r="G21" s="258">
        <v>765911.88</v>
      </c>
      <c r="H21" s="125"/>
    </row>
    <row r="22" spans="1:8" ht="18" customHeight="1">
      <c r="A22" s="7"/>
      <c r="B22" s="249" t="s">
        <v>428</v>
      </c>
      <c r="C22" s="34">
        <v>2655578.88</v>
      </c>
      <c r="D22" s="40">
        <v>120451.03</v>
      </c>
      <c r="E22" s="256">
        <v>2776029.91</v>
      </c>
      <c r="F22" s="35">
        <v>45355.45</v>
      </c>
      <c r="G22" s="258">
        <v>2821385.36</v>
      </c>
      <c r="H22" s="125"/>
    </row>
    <row r="23" spans="1:8" ht="18" customHeight="1">
      <c r="A23" s="7"/>
      <c r="B23" s="249" t="s">
        <v>429</v>
      </c>
      <c r="C23" s="34">
        <v>319271.72</v>
      </c>
      <c r="D23" s="40">
        <v>24370.91</v>
      </c>
      <c r="E23" s="256">
        <v>343642.63</v>
      </c>
      <c r="F23" s="35">
        <v>28987.1</v>
      </c>
      <c r="G23" s="258">
        <v>372629.73</v>
      </c>
      <c r="H23" s="125"/>
    </row>
    <row r="24" spans="1:8" ht="18" customHeight="1">
      <c r="A24" s="7"/>
      <c r="B24" s="249" t="s">
        <v>430</v>
      </c>
      <c r="C24" s="34">
        <v>5307573.02</v>
      </c>
      <c r="D24" s="40">
        <v>301073.16</v>
      </c>
      <c r="E24" s="256">
        <v>5608646.180000001</v>
      </c>
      <c r="F24" s="35">
        <v>188128.17</v>
      </c>
      <c r="G24" s="258">
        <v>5796774.350000001</v>
      </c>
      <c r="H24" s="125"/>
    </row>
    <row r="25" spans="1:8" ht="18" customHeight="1">
      <c r="A25" s="7"/>
      <c r="B25" s="249" t="s">
        <v>431</v>
      </c>
      <c r="C25" s="34">
        <v>286165.12</v>
      </c>
      <c r="D25" s="40">
        <v>13818.87</v>
      </c>
      <c r="E25" s="256">
        <v>299983.99</v>
      </c>
      <c r="F25" s="35">
        <v>30619.34</v>
      </c>
      <c r="G25" s="258">
        <v>330603.33</v>
      </c>
      <c r="H25" s="125"/>
    </row>
    <row r="26" spans="1:8" ht="18" customHeight="1" thickBot="1">
      <c r="A26" s="7"/>
      <c r="B26" s="268" t="s">
        <v>400</v>
      </c>
      <c r="C26" s="36">
        <v>288826</v>
      </c>
      <c r="D26" s="41">
        <v>24355.93</v>
      </c>
      <c r="E26" s="257">
        <v>313181.93</v>
      </c>
      <c r="F26" s="38">
        <v>45854.88</v>
      </c>
      <c r="G26" s="259">
        <v>359036.81</v>
      </c>
      <c r="H26" s="125"/>
    </row>
    <row r="27" spans="1:8" ht="27" customHeight="1" thickBot="1" thickTop="1">
      <c r="A27" s="7"/>
      <c r="B27" s="323" t="s">
        <v>1</v>
      </c>
      <c r="C27" s="252">
        <v>53557477.43999999</v>
      </c>
      <c r="D27" s="253">
        <v>2942480.75</v>
      </c>
      <c r="E27" s="284">
        <v>56499958.19</v>
      </c>
      <c r="F27" s="270">
        <v>3325043.55</v>
      </c>
      <c r="G27" s="254">
        <v>59825001.74</v>
      </c>
      <c r="H27" s="126"/>
    </row>
    <row r="28" ht="12" customHeight="1"/>
    <row r="29" spans="2:8" ht="15" customHeight="1">
      <c r="B29" s="5" t="s">
        <v>11</v>
      </c>
      <c r="C29" s="7"/>
      <c r="D29" s="7"/>
      <c r="E29" s="7"/>
      <c r="F29" s="7"/>
      <c r="G29" s="7"/>
      <c r="H29" s="7"/>
    </row>
    <row r="30" spans="2:8" ht="11.25" customHeight="1" thickBot="1">
      <c r="B30" s="4"/>
      <c r="C30" s="7"/>
      <c r="D30" s="7"/>
      <c r="E30" s="7"/>
      <c r="G30" s="20" t="s">
        <v>102</v>
      </c>
      <c r="H30" s="20"/>
    </row>
    <row r="31" spans="2:8" ht="60" customHeight="1" thickBot="1">
      <c r="B31" s="318" t="s">
        <v>8</v>
      </c>
      <c r="C31" s="319" t="s">
        <v>5</v>
      </c>
      <c r="D31" s="320" t="s">
        <v>6</v>
      </c>
      <c r="E31" s="321" t="s">
        <v>19</v>
      </c>
      <c r="F31" s="324" t="s">
        <v>20</v>
      </c>
      <c r="G31" s="322" t="s">
        <v>153</v>
      </c>
      <c r="H31" s="118"/>
    </row>
    <row r="32" spans="2:8" ht="18" customHeight="1" thickTop="1">
      <c r="B32" s="248" t="s">
        <v>414</v>
      </c>
      <c r="C32" s="54">
        <v>0.8262648210161796</v>
      </c>
      <c r="D32" s="60">
        <v>0.05756224867262625</v>
      </c>
      <c r="E32" s="260">
        <v>0.8838270696888058</v>
      </c>
      <c r="F32" s="80">
        <v>0.11617293031119412</v>
      </c>
      <c r="G32" s="264">
        <v>1</v>
      </c>
      <c r="H32" s="127"/>
    </row>
    <row r="33" spans="2:8" ht="18" customHeight="1">
      <c r="B33" s="249" t="s">
        <v>415</v>
      </c>
      <c r="C33" s="54">
        <v>0.8838649526539007</v>
      </c>
      <c r="D33" s="55">
        <v>0.10482827145477983</v>
      </c>
      <c r="E33" s="261">
        <v>0.9886932241086805</v>
      </c>
      <c r="F33" s="75">
        <v>0.011306775891319527</v>
      </c>
      <c r="G33" s="264">
        <v>1</v>
      </c>
      <c r="H33" s="127"/>
    </row>
    <row r="34" spans="2:8" ht="18" customHeight="1">
      <c r="B34" s="249" t="s">
        <v>416</v>
      </c>
      <c r="C34" s="54">
        <v>0.9187664356034134</v>
      </c>
      <c r="D34" s="55">
        <v>0.014964036440835927</v>
      </c>
      <c r="E34" s="261">
        <v>0.9337304720442493</v>
      </c>
      <c r="F34" s="75">
        <v>0.06626952795575065</v>
      </c>
      <c r="G34" s="264">
        <v>1</v>
      </c>
      <c r="H34" s="127"/>
    </row>
    <row r="35" spans="2:8" ht="18" customHeight="1">
      <c r="B35" s="249" t="s">
        <v>417</v>
      </c>
      <c r="C35" s="54">
        <v>0.8684285724435825</v>
      </c>
      <c r="D35" s="55">
        <v>0.05042022717268614</v>
      </c>
      <c r="E35" s="261">
        <v>0.9188487996162686</v>
      </c>
      <c r="F35" s="75">
        <v>0.0811512003837314</v>
      </c>
      <c r="G35" s="264">
        <v>1</v>
      </c>
      <c r="H35" s="127"/>
    </row>
    <row r="36" spans="2:8" ht="18" customHeight="1">
      <c r="B36" s="249" t="s">
        <v>418</v>
      </c>
      <c r="C36" s="54">
        <v>0.9027375833658104</v>
      </c>
      <c r="D36" s="55">
        <v>0.08098211610561958</v>
      </c>
      <c r="E36" s="261">
        <v>0.9837196994714301</v>
      </c>
      <c r="F36" s="75">
        <v>0.01628030052856983</v>
      </c>
      <c r="G36" s="264">
        <v>1</v>
      </c>
      <c r="H36" s="127"/>
    </row>
    <row r="37" spans="2:8" ht="18" customHeight="1">
      <c r="B37" s="249" t="s">
        <v>419</v>
      </c>
      <c r="C37" s="54">
        <v>0.967315711260574</v>
      </c>
      <c r="D37" s="55">
        <v>0.028826421973472884</v>
      </c>
      <c r="E37" s="261">
        <v>0.9961421332340469</v>
      </c>
      <c r="F37" s="75">
        <v>0.0038578667659530897</v>
      </c>
      <c r="G37" s="264">
        <v>1</v>
      </c>
      <c r="H37" s="127"/>
    </row>
    <row r="38" spans="2:8" ht="18" customHeight="1">
      <c r="B38" s="249" t="s">
        <v>420</v>
      </c>
      <c r="C38" s="54">
        <v>0.8543084228892618</v>
      </c>
      <c r="D38" s="55">
        <v>0.07602074667774343</v>
      </c>
      <c r="E38" s="261">
        <v>0.9303291695670052</v>
      </c>
      <c r="F38" s="75">
        <v>0.06967083043299485</v>
      </c>
      <c r="G38" s="264">
        <v>1</v>
      </c>
      <c r="H38" s="127"/>
    </row>
    <row r="39" spans="2:8" ht="18" customHeight="1">
      <c r="B39" s="249" t="s">
        <v>421</v>
      </c>
      <c r="C39" s="54">
        <v>0.8984537698945639</v>
      </c>
      <c r="D39" s="55">
        <v>0.055747922093524596</v>
      </c>
      <c r="E39" s="261">
        <v>0.9542016919880886</v>
      </c>
      <c r="F39" s="75">
        <v>0.04579830801191135</v>
      </c>
      <c r="G39" s="264">
        <v>1</v>
      </c>
      <c r="H39" s="127"/>
    </row>
    <row r="40" spans="2:8" ht="18" customHeight="1">
      <c r="B40" s="249" t="s">
        <v>422</v>
      </c>
      <c r="C40" s="54">
        <v>0.9181131697441746</v>
      </c>
      <c r="D40" s="55">
        <v>0.03861527641232306</v>
      </c>
      <c r="E40" s="261">
        <v>0.9567284461564977</v>
      </c>
      <c r="F40" s="75">
        <v>0.04327155384350242</v>
      </c>
      <c r="G40" s="264">
        <v>1</v>
      </c>
      <c r="H40" s="127"/>
    </row>
    <row r="41" spans="2:8" ht="18" customHeight="1">
      <c r="B41" s="249" t="s">
        <v>423</v>
      </c>
      <c r="C41" s="54">
        <v>0.8708333839545946</v>
      </c>
      <c r="D41" s="55">
        <v>0.07940709439383929</v>
      </c>
      <c r="E41" s="261">
        <v>0.950240478348434</v>
      </c>
      <c r="F41" s="75">
        <v>0.04975952165156612</v>
      </c>
      <c r="G41" s="264">
        <v>1</v>
      </c>
      <c r="H41" s="127"/>
    </row>
    <row r="42" spans="2:8" ht="18" customHeight="1">
      <c r="B42" s="249" t="s">
        <v>424</v>
      </c>
      <c r="C42" s="54">
        <v>0.9057798193988731</v>
      </c>
      <c r="D42" s="55">
        <v>0.07580779440743829</v>
      </c>
      <c r="E42" s="261">
        <v>0.9815876138063114</v>
      </c>
      <c r="F42" s="75">
        <v>0.01841238619368856</v>
      </c>
      <c r="G42" s="264">
        <v>1</v>
      </c>
      <c r="H42" s="127"/>
    </row>
    <row r="43" spans="2:8" ht="18" customHeight="1">
      <c r="B43" s="249" t="s">
        <v>425</v>
      </c>
      <c r="C43" s="54">
        <v>0.9410961777103639</v>
      </c>
      <c r="D43" s="55">
        <v>0.017046637325353192</v>
      </c>
      <c r="E43" s="261">
        <v>0.9581428150357171</v>
      </c>
      <c r="F43" s="75">
        <v>0.04185718496428296</v>
      </c>
      <c r="G43" s="264">
        <v>1</v>
      </c>
      <c r="H43" s="127"/>
    </row>
    <row r="44" spans="2:8" ht="18" customHeight="1">
      <c r="B44" s="249" t="s">
        <v>426</v>
      </c>
      <c r="C44" s="54">
        <v>0.8660766058707288</v>
      </c>
      <c r="D44" s="55">
        <v>0.025309329069898804</v>
      </c>
      <c r="E44" s="261">
        <v>0.8913859349406276</v>
      </c>
      <c r="F44" s="75">
        <v>0.10861406505937242</v>
      </c>
      <c r="G44" s="264">
        <v>1</v>
      </c>
      <c r="H44" s="127"/>
    </row>
    <row r="45" spans="2:8" ht="18" customHeight="1">
      <c r="B45" s="249" t="s">
        <v>427</v>
      </c>
      <c r="C45" s="54">
        <v>0.939613640671039</v>
      </c>
      <c r="D45" s="55">
        <v>0.056585830735514896</v>
      </c>
      <c r="E45" s="261">
        <v>0.996199471406554</v>
      </c>
      <c r="F45" s="75">
        <v>0.0038005285934460246</v>
      </c>
      <c r="G45" s="264">
        <v>1</v>
      </c>
      <c r="H45" s="127"/>
    </row>
    <row r="46" spans="2:8" ht="18" customHeight="1">
      <c r="B46" s="249" t="s">
        <v>428</v>
      </c>
      <c r="C46" s="54">
        <v>0.9412322462749293</v>
      </c>
      <c r="D46" s="55">
        <v>0.042692158153113835</v>
      </c>
      <c r="E46" s="261">
        <v>0.9839244044280431</v>
      </c>
      <c r="F46" s="75">
        <v>0.01607559557195689</v>
      </c>
      <c r="G46" s="264">
        <v>1</v>
      </c>
      <c r="H46" s="127"/>
    </row>
    <row r="47" spans="2:8" ht="18" customHeight="1">
      <c r="B47" s="249" t="s">
        <v>429</v>
      </c>
      <c r="C47" s="54">
        <v>0.856806889777689</v>
      </c>
      <c r="D47" s="55">
        <v>0.06540248412277785</v>
      </c>
      <c r="E47" s="261">
        <v>0.9222093739004669</v>
      </c>
      <c r="F47" s="75">
        <v>0.07779062609953317</v>
      </c>
      <c r="G47" s="264">
        <v>1</v>
      </c>
      <c r="H47" s="127"/>
    </row>
    <row r="48" spans="2:8" ht="18" customHeight="1">
      <c r="B48" s="249" t="s">
        <v>430</v>
      </c>
      <c r="C48" s="54">
        <v>0.9156080087885429</v>
      </c>
      <c r="D48" s="55">
        <v>0.05193805068503313</v>
      </c>
      <c r="E48" s="261">
        <v>0.9675460594735761</v>
      </c>
      <c r="F48" s="75">
        <v>0.03245394052642397</v>
      </c>
      <c r="G48" s="264">
        <v>1</v>
      </c>
      <c r="H48" s="127"/>
    </row>
    <row r="49" spans="2:8" ht="18" customHeight="1">
      <c r="B49" s="249" t="s">
        <v>431</v>
      </c>
      <c r="C49" s="54">
        <v>0.865584505758003</v>
      </c>
      <c r="D49" s="55">
        <v>0.04179894376744481</v>
      </c>
      <c r="E49" s="261">
        <v>0.9073834495254478</v>
      </c>
      <c r="F49" s="75">
        <v>0.09261655047455208</v>
      </c>
      <c r="G49" s="264">
        <v>1</v>
      </c>
      <c r="H49" s="127"/>
    </row>
    <row r="50" spans="2:8" ht="18" customHeight="1" thickBot="1">
      <c r="B50" s="268" t="s">
        <v>400</v>
      </c>
      <c r="C50" s="58">
        <v>0.8044467641075577</v>
      </c>
      <c r="D50" s="57">
        <v>0.06783686051577831</v>
      </c>
      <c r="E50" s="262">
        <v>0.872283624623336</v>
      </c>
      <c r="F50" s="76">
        <v>0.12771637537666403</v>
      </c>
      <c r="G50" s="265">
        <v>1</v>
      </c>
      <c r="H50" s="127"/>
    </row>
    <row r="51" spans="2:8" ht="27" customHeight="1" thickBot="1" thickTop="1">
      <c r="B51" s="323" t="s">
        <v>1</v>
      </c>
      <c r="C51" s="263">
        <v>0.8952357021694921</v>
      </c>
      <c r="D51" s="267">
        <v>0.04918480007385622</v>
      </c>
      <c r="E51" s="271">
        <v>0.9444205022433485</v>
      </c>
      <c r="F51" s="272">
        <v>0.05557949775665146</v>
      </c>
      <c r="G51" s="266">
        <v>1</v>
      </c>
      <c r="H51" s="128"/>
    </row>
  </sheetData>
  <sheetProtection/>
  <hyperlinks>
    <hyperlink ref="I1" location="INDICE!A1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51">
    <tabColor rgb="FFFBD637"/>
  </sheetPr>
  <dimension ref="A1:J27"/>
  <sheetViews>
    <sheetView showGridLines="0" zoomScalePageLayoutView="0" workbookViewId="0" topLeftCell="A19">
      <selection activeCell="C15" sqref="C15"/>
    </sheetView>
  </sheetViews>
  <sheetFormatPr defaultColWidth="9.140625" defaultRowHeight="12.75"/>
  <cols>
    <col min="1" max="1" width="1.7109375" style="6" customWidth="1"/>
    <col min="2" max="2" width="22.7109375" style="6" customWidth="1"/>
    <col min="3" max="6" width="14.7109375" style="6" customWidth="1"/>
    <col min="7" max="7" width="16.7109375" style="6" customWidth="1"/>
    <col min="8" max="8" width="7.57421875" style="10" customWidth="1"/>
    <col min="9" max="16384" width="9.140625" style="6" customWidth="1"/>
  </cols>
  <sheetData>
    <row r="1" spans="1:10" ht="19.5" thickBot="1" thickTop="1">
      <c r="A1" s="7"/>
      <c r="B1" s="2" t="s">
        <v>18</v>
      </c>
      <c r="H1" s="192"/>
      <c r="I1" s="501" t="s">
        <v>180</v>
      </c>
      <c r="J1" s="502"/>
    </row>
    <row r="2" spans="1:2" ht="12" customHeight="1" thickTop="1">
      <c r="A2" s="7"/>
      <c r="B2" s="2"/>
    </row>
    <row r="3" spans="1:2" ht="18" customHeight="1">
      <c r="A3" s="7"/>
      <c r="B3" s="2" t="s">
        <v>247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8" ht="11.25" customHeight="1" thickBot="1">
      <c r="A6" s="7"/>
      <c r="G6" s="15" t="s">
        <v>88</v>
      </c>
      <c r="H6" s="20"/>
    </row>
    <row r="7" spans="1:8" ht="60" customHeight="1" thickBot="1">
      <c r="A7" s="7"/>
      <c r="B7" s="318" t="s">
        <v>0</v>
      </c>
      <c r="C7" s="319" t="s">
        <v>5</v>
      </c>
      <c r="D7" s="320" t="s">
        <v>274</v>
      </c>
      <c r="E7" s="321" t="s">
        <v>19</v>
      </c>
      <c r="F7" s="321" t="s">
        <v>20</v>
      </c>
      <c r="G7" s="322" t="s">
        <v>153</v>
      </c>
      <c r="H7" s="118"/>
    </row>
    <row r="8" spans="1:8" ht="18" customHeight="1" thickTop="1">
      <c r="A8" s="7"/>
      <c r="B8" s="248" t="s">
        <v>81</v>
      </c>
      <c r="C8" s="77">
        <v>8059357.23</v>
      </c>
      <c r="D8" s="65">
        <v>87853.29</v>
      </c>
      <c r="E8" s="277">
        <v>8147210.5200000005</v>
      </c>
      <c r="F8" s="98">
        <v>371121.49</v>
      </c>
      <c r="G8" s="274">
        <v>8518332.01</v>
      </c>
      <c r="H8" s="125"/>
    </row>
    <row r="9" spans="1:8" ht="18" customHeight="1">
      <c r="A9" s="7"/>
      <c r="B9" s="249" t="s">
        <v>82</v>
      </c>
      <c r="C9" s="77">
        <v>3267815.62</v>
      </c>
      <c r="D9" s="74">
        <v>62402.04</v>
      </c>
      <c r="E9" s="278">
        <v>3330217.66</v>
      </c>
      <c r="F9" s="78">
        <v>132578.6</v>
      </c>
      <c r="G9" s="274">
        <v>3462796.26</v>
      </c>
      <c r="H9" s="125"/>
    </row>
    <row r="10" spans="1:8" ht="18" customHeight="1">
      <c r="A10" s="7"/>
      <c r="B10" s="249" t="s">
        <v>83</v>
      </c>
      <c r="C10" s="77">
        <v>11298696.62</v>
      </c>
      <c r="D10" s="74">
        <v>330379.19</v>
      </c>
      <c r="E10" s="278">
        <v>11629075.809999999</v>
      </c>
      <c r="F10" s="78">
        <v>1323583.71</v>
      </c>
      <c r="G10" s="274">
        <v>12952659.52</v>
      </c>
      <c r="H10" s="125"/>
    </row>
    <row r="11" spans="1:8" ht="18" customHeight="1">
      <c r="A11" s="7"/>
      <c r="B11" s="249" t="s">
        <v>84</v>
      </c>
      <c r="C11" s="77">
        <v>6874896.409999999</v>
      </c>
      <c r="D11" s="74">
        <v>272927.43</v>
      </c>
      <c r="E11" s="278">
        <v>7147823.839999999</v>
      </c>
      <c r="F11" s="78">
        <v>377048.55</v>
      </c>
      <c r="G11" s="274">
        <v>7524872.389999999</v>
      </c>
      <c r="H11" s="125"/>
    </row>
    <row r="12" spans="1:8" ht="18" customHeight="1">
      <c r="A12" s="7"/>
      <c r="B12" s="249" t="s">
        <v>85</v>
      </c>
      <c r="C12" s="77">
        <v>8271740.3999999985</v>
      </c>
      <c r="D12" s="74">
        <v>424542.09</v>
      </c>
      <c r="E12" s="278">
        <v>8696282.489999998</v>
      </c>
      <c r="F12" s="78">
        <v>607300.95</v>
      </c>
      <c r="G12" s="274">
        <v>9303583.439999998</v>
      </c>
      <c r="H12" s="125"/>
    </row>
    <row r="13" spans="1:8" ht="18" customHeight="1">
      <c r="A13" s="7"/>
      <c r="B13" s="249" t="s">
        <v>86</v>
      </c>
      <c r="C13" s="77">
        <v>9108258.56</v>
      </c>
      <c r="D13" s="74">
        <v>605501.92</v>
      </c>
      <c r="E13" s="278">
        <v>9713760.48</v>
      </c>
      <c r="F13" s="78">
        <v>376370.96</v>
      </c>
      <c r="G13" s="274">
        <v>10090131.440000001</v>
      </c>
      <c r="H13" s="125"/>
    </row>
    <row r="14" spans="1:8" ht="18" customHeight="1" thickBot="1">
      <c r="A14" s="7"/>
      <c r="B14" s="268" t="s">
        <v>87</v>
      </c>
      <c r="C14" s="62">
        <v>6676712.620000001</v>
      </c>
      <c r="D14" s="63">
        <v>1158874.78</v>
      </c>
      <c r="E14" s="279">
        <v>7835587.400000001</v>
      </c>
      <c r="F14" s="79">
        <v>137039.29</v>
      </c>
      <c r="G14" s="259">
        <v>7972626.690000001</v>
      </c>
      <c r="H14" s="125"/>
    </row>
    <row r="15" spans="1:8" ht="27" customHeight="1" thickBot="1" thickTop="1">
      <c r="A15" s="7"/>
      <c r="B15" s="323" t="s">
        <v>1</v>
      </c>
      <c r="C15" s="281">
        <v>53557477.46000001</v>
      </c>
      <c r="D15" s="282">
        <v>2942480.74</v>
      </c>
      <c r="E15" s="280">
        <v>56499958.199999996</v>
      </c>
      <c r="F15" s="283">
        <v>3325043.55</v>
      </c>
      <c r="G15" s="254">
        <v>59825001.75</v>
      </c>
      <c r="H15" s="126"/>
    </row>
    <row r="16" spans="1:7" ht="12" customHeight="1">
      <c r="A16" s="7"/>
      <c r="B16" s="10"/>
      <c r="C16" s="10"/>
      <c r="D16" s="10"/>
      <c r="E16" s="10"/>
      <c r="F16" s="10"/>
      <c r="G16" s="10"/>
    </row>
    <row r="17" spans="1:7" ht="15" customHeight="1">
      <c r="A17" s="7"/>
      <c r="B17" s="5" t="s">
        <v>10</v>
      </c>
      <c r="C17" s="10"/>
      <c r="D17" s="10"/>
      <c r="E17" s="10"/>
      <c r="F17" s="10"/>
      <c r="G17" s="10"/>
    </row>
    <row r="18" spans="1:8" ht="11.25" customHeight="1" thickBot="1">
      <c r="A18" s="7"/>
      <c r="B18" s="3"/>
      <c r="C18" s="3"/>
      <c r="D18" s="10"/>
      <c r="E18" s="10"/>
      <c r="G18" s="20" t="s">
        <v>102</v>
      </c>
      <c r="H18" s="20"/>
    </row>
    <row r="19" spans="1:8" ht="60" customHeight="1" thickBot="1">
      <c r="A19" s="7"/>
      <c r="B19" s="318" t="s">
        <v>0</v>
      </c>
      <c r="C19" s="319" t="s">
        <v>5</v>
      </c>
      <c r="D19" s="320" t="s">
        <v>274</v>
      </c>
      <c r="E19" s="321" t="s">
        <v>19</v>
      </c>
      <c r="F19" s="321" t="s">
        <v>20</v>
      </c>
      <c r="G19" s="322" t="s">
        <v>153</v>
      </c>
      <c r="H19" s="118"/>
    </row>
    <row r="20" spans="1:8" ht="18" customHeight="1" thickTop="1">
      <c r="A20" s="7"/>
      <c r="B20" s="248" t="s">
        <v>81</v>
      </c>
      <c r="C20" s="83">
        <v>0.9461191722204311</v>
      </c>
      <c r="D20" s="60">
        <v>0.010313438111694358</v>
      </c>
      <c r="E20" s="260">
        <v>0.9564326103321255</v>
      </c>
      <c r="F20" s="80">
        <v>0.04356738966787466</v>
      </c>
      <c r="G20" s="275">
        <v>1</v>
      </c>
      <c r="H20" s="127"/>
    </row>
    <row r="21" spans="1:8" ht="18" customHeight="1">
      <c r="A21" s="7"/>
      <c r="B21" s="249" t="s">
        <v>82</v>
      </c>
      <c r="C21" s="83">
        <v>0.9436927195941929</v>
      </c>
      <c r="D21" s="84">
        <v>0.01802070792348609</v>
      </c>
      <c r="E21" s="276">
        <v>0.961713427517679</v>
      </c>
      <c r="F21" s="85">
        <v>0.03828657248232098</v>
      </c>
      <c r="G21" s="275">
        <v>1</v>
      </c>
      <c r="H21" s="127"/>
    </row>
    <row r="22" spans="1:8" ht="18" customHeight="1">
      <c r="A22" s="7"/>
      <c r="B22" s="249" t="s">
        <v>83</v>
      </c>
      <c r="C22" s="83">
        <v>0.872307081225586</v>
      </c>
      <c r="D22" s="84">
        <v>0.025506668301584448</v>
      </c>
      <c r="E22" s="276">
        <v>0.8978137495271704</v>
      </c>
      <c r="F22" s="85">
        <v>0.10218625047282953</v>
      </c>
      <c r="G22" s="275">
        <v>1</v>
      </c>
      <c r="H22" s="127"/>
    </row>
    <row r="23" spans="1:8" ht="18" customHeight="1">
      <c r="A23" s="7"/>
      <c r="B23" s="249" t="s">
        <v>84</v>
      </c>
      <c r="C23" s="83">
        <v>0.9136229896916565</v>
      </c>
      <c r="D23" s="84">
        <v>0.03627004098603724</v>
      </c>
      <c r="E23" s="276">
        <v>0.9498930306776937</v>
      </c>
      <c r="F23" s="85">
        <v>0.05010696932230635</v>
      </c>
      <c r="G23" s="275">
        <v>1</v>
      </c>
      <c r="H23" s="127"/>
    </row>
    <row r="24" spans="1:8" ht="18" customHeight="1">
      <c r="A24" s="7"/>
      <c r="B24" s="249" t="s">
        <v>85</v>
      </c>
      <c r="C24" s="83">
        <v>0.8890918701751334</v>
      </c>
      <c r="D24" s="84">
        <v>0.045632104310981504</v>
      </c>
      <c r="E24" s="276">
        <v>0.9347239744861149</v>
      </c>
      <c r="F24" s="85">
        <v>0.06527602551388524</v>
      </c>
      <c r="G24" s="275">
        <v>1</v>
      </c>
      <c r="H24" s="127"/>
    </row>
    <row r="25" spans="1:8" ht="18" customHeight="1">
      <c r="A25" s="7"/>
      <c r="B25" s="249" t="s">
        <v>86</v>
      </c>
      <c r="C25" s="83">
        <v>0.9026897829985057</v>
      </c>
      <c r="D25" s="84">
        <v>0.06000931936323714</v>
      </c>
      <c r="E25" s="276">
        <v>0.9626991023617428</v>
      </c>
      <c r="F25" s="85">
        <v>0.03730089763825713</v>
      </c>
      <c r="G25" s="275">
        <v>1</v>
      </c>
      <c r="H25" s="127"/>
    </row>
    <row r="26" spans="1:8" ht="18" customHeight="1" thickBot="1">
      <c r="A26" s="7"/>
      <c r="B26" s="268" t="s">
        <v>87</v>
      </c>
      <c r="C26" s="58">
        <v>0.8374545654287997</v>
      </c>
      <c r="D26" s="57">
        <v>0.1453567092829728</v>
      </c>
      <c r="E26" s="262">
        <v>0.9828112747117725</v>
      </c>
      <c r="F26" s="76">
        <v>0.01718872528822743</v>
      </c>
      <c r="G26" s="265">
        <v>1</v>
      </c>
      <c r="H26" s="127"/>
    </row>
    <row r="27" spans="1:8" ht="27" customHeight="1" thickBot="1" thickTop="1">
      <c r="A27" s="7"/>
      <c r="B27" s="323" t="s">
        <v>1</v>
      </c>
      <c r="C27" s="263">
        <v>0.8952357023541585</v>
      </c>
      <c r="D27" s="267">
        <v>0.049184799898480576</v>
      </c>
      <c r="E27" s="271">
        <v>0.9444205022526388</v>
      </c>
      <c r="F27" s="272">
        <v>0.055579497747361116</v>
      </c>
      <c r="G27" s="266">
        <v>1</v>
      </c>
      <c r="H27" s="128"/>
    </row>
    <row r="28" ht="15" customHeight="1"/>
  </sheetData>
  <sheetProtection/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7874015748031497" bottom="0.7874015748031497" header="0" footer="0"/>
  <pageSetup horizontalDpi="300" verticalDpi="300" orientation="portrait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52">
    <tabColor rgb="FFFBD637"/>
  </sheetPr>
  <dimension ref="A1:M41"/>
  <sheetViews>
    <sheetView showGridLines="0" zoomScalePageLayoutView="0" workbookViewId="0" topLeftCell="B18">
      <selection activeCell="B3" sqref="B3:I3"/>
    </sheetView>
  </sheetViews>
  <sheetFormatPr defaultColWidth="9.140625" defaultRowHeight="12.75"/>
  <cols>
    <col min="1" max="1" width="1.7109375" style="6" customWidth="1"/>
    <col min="2" max="2" width="22.7109375" style="6" customWidth="1"/>
    <col min="3" max="6" width="14.7109375" style="6" customWidth="1"/>
    <col min="7" max="7" width="16.7109375" style="6" customWidth="1"/>
    <col min="8" max="8" width="7.57421875" style="10" customWidth="1"/>
    <col min="9" max="10" width="9.140625" style="6" customWidth="1"/>
    <col min="11" max="16384" width="9.140625" style="6" customWidth="1"/>
  </cols>
  <sheetData>
    <row r="1" spans="1:10" ht="19.5" thickBot="1" thickTop="1">
      <c r="A1" s="7"/>
      <c r="B1" s="2" t="s">
        <v>18</v>
      </c>
      <c r="H1" s="192"/>
      <c r="I1" s="501" t="s">
        <v>180</v>
      </c>
      <c r="J1" s="502"/>
    </row>
    <row r="2" spans="1:2" ht="12" customHeight="1" thickTop="1">
      <c r="A2" s="7"/>
      <c r="B2" s="2"/>
    </row>
    <row r="3" spans="1:2" ht="18">
      <c r="A3" s="7"/>
      <c r="B3" s="2" t="s">
        <v>248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8" ht="11.25" customHeight="1" thickBot="1">
      <c r="A6" s="7"/>
      <c r="G6" s="15" t="s">
        <v>88</v>
      </c>
      <c r="H6" s="20"/>
    </row>
    <row r="7" spans="1:13" ht="60" customHeight="1" thickBot="1">
      <c r="A7" s="7"/>
      <c r="B7" s="318" t="s">
        <v>2</v>
      </c>
      <c r="C7" s="319" t="s">
        <v>5</v>
      </c>
      <c r="D7" s="320" t="s">
        <v>274</v>
      </c>
      <c r="E7" s="321" t="s">
        <v>19</v>
      </c>
      <c r="F7" s="321" t="s">
        <v>20</v>
      </c>
      <c r="G7" s="322" t="s">
        <v>153</v>
      </c>
      <c r="H7" s="118"/>
      <c r="L7" s="10"/>
      <c r="M7" s="10"/>
    </row>
    <row r="8" spans="1:8" ht="18" customHeight="1" thickTop="1">
      <c r="A8" s="7"/>
      <c r="B8" s="248" t="s">
        <v>89</v>
      </c>
      <c r="C8" s="34">
        <v>53557477.46000001</v>
      </c>
      <c r="D8" s="39">
        <v>2942480.74</v>
      </c>
      <c r="E8" s="255">
        <v>56499958.20000001</v>
      </c>
      <c r="F8" s="50">
        <v>3325043.55</v>
      </c>
      <c r="G8" s="258">
        <v>59825001.75000001</v>
      </c>
      <c r="H8" s="125"/>
    </row>
    <row r="9" spans="1:11" ht="18" customHeight="1">
      <c r="A9" s="7"/>
      <c r="B9" s="249" t="s">
        <v>90</v>
      </c>
      <c r="C9" s="34">
        <v>6670412.430000001</v>
      </c>
      <c r="D9" s="40">
        <v>204205.83</v>
      </c>
      <c r="E9" s="256">
        <v>6874618.260000001</v>
      </c>
      <c r="F9" s="35">
        <v>698002.7</v>
      </c>
      <c r="G9" s="258">
        <v>7572620.960000001</v>
      </c>
      <c r="H9" s="125"/>
      <c r="K9" s="10"/>
    </row>
    <row r="10" spans="1:8" ht="18" customHeight="1">
      <c r="A10" s="7"/>
      <c r="B10" s="249" t="s">
        <v>91</v>
      </c>
      <c r="C10" s="34">
        <v>16853076.18</v>
      </c>
      <c r="D10" s="40">
        <v>55141.7</v>
      </c>
      <c r="E10" s="256">
        <v>16908217.88</v>
      </c>
      <c r="F10" s="35">
        <v>620334.63</v>
      </c>
      <c r="G10" s="258">
        <v>17528552.509999998</v>
      </c>
      <c r="H10" s="125"/>
    </row>
    <row r="11" spans="1:13" ht="18" customHeight="1">
      <c r="A11" s="7"/>
      <c r="B11" s="249" t="s">
        <v>99</v>
      </c>
      <c r="C11" s="34">
        <v>616189.96</v>
      </c>
      <c r="D11" s="40">
        <v>44392.85</v>
      </c>
      <c r="E11" s="256">
        <v>660582.81</v>
      </c>
      <c r="F11" s="35">
        <v>857.96</v>
      </c>
      <c r="G11" s="258">
        <v>661440.77</v>
      </c>
      <c r="H11" s="125"/>
      <c r="J11" s="11"/>
      <c r="M11" s="10"/>
    </row>
    <row r="12" spans="1:8" ht="18" customHeight="1" thickBot="1">
      <c r="A12" s="7"/>
      <c r="B12" s="250" t="s">
        <v>100</v>
      </c>
      <c r="C12" s="36">
        <v>1921817.84</v>
      </c>
      <c r="D12" s="41">
        <v>112475.23</v>
      </c>
      <c r="E12" s="257">
        <v>2034293.07</v>
      </c>
      <c r="F12" s="38">
        <v>123837.92</v>
      </c>
      <c r="G12" s="259">
        <v>2158130.99</v>
      </c>
      <c r="H12" s="125"/>
    </row>
    <row r="13" spans="1:8" ht="27" customHeight="1" thickBot="1" thickTop="1">
      <c r="A13" s="7"/>
      <c r="B13" s="323" t="s">
        <v>92</v>
      </c>
      <c r="C13" s="252">
        <v>79618973.87</v>
      </c>
      <c r="D13" s="252">
        <v>3358696.35</v>
      </c>
      <c r="E13" s="252">
        <v>82977670.22</v>
      </c>
      <c r="F13" s="253">
        <v>4768076.76</v>
      </c>
      <c r="G13" s="254">
        <v>87745746.97999999</v>
      </c>
      <c r="H13" s="126"/>
    </row>
    <row r="14" spans="1:8" ht="12" customHeight="1">
      <c r="A14" s="7"/>
      <c r="B14" s="7"/>
      <c r="C14" s="17"/>
      <c r="D14" s="17"/>
      <c r="E14" s="17"/>
      <c r="F14" s="17"/>
      <c r="G14" s="17"/>
      <c r="H14" s="17"/>
    </row>
    <row r="15" spans="1:7" ht="15" customHeight="1">
      <c r="A15" s="7"/>
      <c r="B15" s="5" t="s">
        <v>9</v>
      </c>
      <c r="C15" s="10"/>
      <c r="D15" s="10"/>
      <c r="E15" s="10"/>
      <c r="F15" s="10"/>
      <c r="G15" s="10"/>
    </row>
    <row r="16" spans="1:8" ht="11.25" customHeight="1" thickBot="1">
      <c r="A16" s="7"/>
      <c r="B16" s="3"/>
      <c r="C16" s="3"/>
      <c r="G16" s="15" t="s">
        <v>102</v>
      </c>
      <c r="H16" s="20"/>
    </row>
    <row r="17" spans="1:8" ht="60" customHeight="1" thickBot="1">
      <c r="A17" s="7"/>
      <c r="B17" s="318" t="s">
        <v>2</v>
      </c>
      <c r="C17" s="319" t="s">
        <v>5</v>
      </c>
      <c r="D17" s="320" t="s">
        <v>274</v>
      </c>
      <c r="E17" s="321" t="s">
        <v>19</v>
      </c>
      <c r="F17" s="321" t="s">
        <v>20</v>
      </c>
      <c r="G17" s="322" t="s">
        <v>153</v>
      </c>
      <c r="H17" s="118"/>
    </row>
    <row r="18" spans="1:8" ht="18" customHeight="1" thickTop="1">
      <c r="A18" s="7"/>
      <c r="B18" s="248" t="s">
        <v>89</v>
      </c>
      <c r="C18" s="54">
        <v>0.8952357023541584</v>
      </c>
      <c r="D18" s="60">
        <v>0.04918479989848057</v>
      </c>
      <c r="E18" s="260">
        <v>0.944420502252639</v>
      </c>
      <c r="F18" s="80">
        <v>0.05557949774736111</v>
      </c>
      <c r="G18" s="264">
        <v>1</v>
      </c>
      <c r="H18" s="127"/>
    </row>
    <row r="19" spans="1:8" ht="18" customHeight="1">
      <c r="A19" s="7"/>
      <c r="B19" s="249" t="s">
        <v>90</v>
      </c>
      <c r="C19" s="54">
        <v>0.8808591457613375</v>
      </c>
      <c r="D19" s="55">
        <v>0.026966334519930864</v>
      </c>
      <c r="E19" s="261">
        <v>0.9078254802812684</v>
      </c>
      <c r="F19" s="75">
        <v>0.09217451971873156</v>
      </c>
      <c r="G19" s="264">
        <v>1</v>
      </c>
      <c r="H19" s="127"/>
    </row>
    <row r="20" spans="1:8" ht="18" customHeight="1">
      <c r="A20" s="7"/>
      <c r="B20" s="249" t="s">
        <v>91</v>
      </c>
      <c r="C20" s="54">
        <v>0.961464226460534</v>
      </c>
      <c r="D20" s="55">
        <v>0.003145821651191209</v>
      </c>
      <c r="E20" s="261">
        <v>0.9646100481117251</v>
      </c>
      <c r="F20" s="75">
        <v>0.035389951888274894</v>
      </c>
      <c r="G20" s="264">
        <v>1</v>
      </c>
      <c r="H20" s="127"/>
    </row>
    <row r="21" spans="1:8" ht="18" customHeight="1">
      <c r="A21" s="7"/>
      <c r="B21" s="249" t="s">
        <v>99</v>
      </c>
      <c r="C21" s="54">
        <v>0.9315875100955753</v>
      </c>
      <c r="D21" s="55">
        <v>0.06711538207721911</v>
      </c>
      <c r="E21" s="261">
        <v>0.9987028921727943</v>
      </c>
      <c r="F21" s="75">
        <v>0.0012971078272057527</v>
      </c>
      <c r="G21" s="264">
        <v>1</v>
      </c>
      <c r="H21" s="127"/>
    </row>
    <row r="22" spans="1:8" ht="18" customHeight="1" thickBot="1">
      <c r="A22" s="7"/>
      <c r="B22" s="250" t="s">
        <v>100</v>
      </c>
      <c r="C22" s="58">
        <v>0.890501016344703</v>
      </c>
      <c r="D22" s="57">
        <v>0.05211696163076738</v>
      </c>
      <c r="E22" s="262">
        <v>0.9426179779754704</v>
      </c>
      <c r="F22" s="76">
        <v>0.05738202202452967</v>
      </c>
      <c r="G22" s="265">
        <v>1</v>
      </c>
      <c r="H22" s="127"/>
    </row>
    <row r="23" spans="1:8" ht="27" customHeight="1" thickBot="1" thickTop="1">
      <c r="A23" s="7"/>
      <c r="B23" s="323" t="s">
        <v>92</v>
      </c>
      <c r="C23" s="263">
        <v>0.9073827121005382</v>
      </c>
      <c r="D23" s="263">
        <v>0.0382775970984161</v>
      </c>
      <c r="E23" s="263">
        <v>0.9456603091989543</v>
      </c>
      <c r="F23" s="267">
        <v>0.05433969080104582</v>
      </c>
      <c r="G23" s="266">
        <v>1</v>
      </c>
      <c r="H23" s="128"/>
    </row>
    <row r="24" spans="1:7" ht="24" customHeight="1">
      <c r="A24" s="7"/>
      <c r="B24" s="10"/>
      <c r="C24" s="10"/>
      <c r="D24" s="10"/>
      <c r="E24" s="10"/>
      <c r="F24" s="10"/>
      <c r="G24" s="10"/>
    </row>
    <row r="25" spans="1:2" ht="18" customHeight="1">
      <c r="A25" s="7"/>
      <c r="B25" s="2" t="s">
        <v>249</v>
      </c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8" ht="11.25" customHeight="1" thickBot="1">
      <c r="A28" s="7"/>
      <c r="G28" s="15" t="s">
        <v>88</v>
      </c>
      <c r="H28" s="20"/>
    </row>
    <row r="29" spans="1:8" ht="60" customHeight="1" thickBot="1">
      <c r="A29" s="7"/>
      <c r="B29" s="318" t="s">
        <v>24</v>
      </c>
      <c r="C29" s="319" t="s">
        <v>5</v>
      </c>
      <c r="D29" s="320" t="s">
        <v>274</v>
      </c>
      <c r="E29" s="321" t="s">
        <v>19</v>
      </c>
      <c r="F29" s="321" t="s">
        <v>20</v>
      </c>
      <c r="G29" s="322" t="s">
        <v>153</v>
      </c>
      <c r="H29" s="118"/>
    </row>
    <row r="30" spans="1:8" ht="18" customHeight="1" thickTop="1">
      <c r="A30" s="7"/>
      <c r="B30" s="248" t="s">
        <v>21</v>
      </c>
      <c r="C30" s="32">
        <v>50182237.30999999</v>
      </c>
      <c r="D30" s="39">
        <v>2778689.96</v>
      </c>
      <c r="E30" s="255">
        <v>52960927.269999996</v>
      </c>
      <c r="F30" s="50">
        <v>3276777.23</v>
      </c>
      <c r="G30" s="274">
        <v>56237704.5</v>
      </c>
      <c r="H30" s="125"/>
    </row>
    <row r="31" spans="1:8" ht="18" customHeight="1">
      <c r="A31" s="7"/>
      <c r="B31" s="249" t="s">
        <v>22</v>
      </c>
      <c r="C31" s="32">
        <v>2655578.88</v>
      </c>
      <c r="D31" s="49">
        <v>120451.03</v>
      </c>
      <c r="E31" s="273">
        <v>2776029.91</v>
      </c>
      <c r="F31" s="51">
        <v>45355.45</v>
      </c>
      <c r="G31" s="274">
        <v>2821385.36</v>
      </c>
      <c r="H31" s="125"/>
    </row>
    <row r="32" spans="1:8" ht="18" customHeight="1" thickBot="1">
      <c r="A32" s="7"/>
      <c r="B32" s="268" t="s">
        <v>23</v>
      </c>
      <c r="C32" s="36">
        <v>719661.25</v>
      </c>
      <c r="D32" s="41">
        <v>43339.76</v>
      </c>
      <c r="E32" s="257">
        <v>763001.01</v>
      </c>
      <c r="F32" s="38">
        <v>2910.87</v>
      </c>
      <c r="G32" s="259">
        <v>765911.88</v>
      </c>
      <c r="H32" s="125"/>
    </row>
    <row r="33" spans="1:8" ht="27" customHeight="1" thickBot="1" thickTop="1">
      <c r="A33" s="7"/>
      <c r="B33" s="323" t="s">
        <v>1</v>
      </c>
      <c r="C33" s="252">
        <v>53557477.43999999</v>
      </c>
      <c r="D33" s="253">
        <v>2942480.75</v>
      </c>
      <c r="E33" s="269">
        <v>56499958.19</v>
      </c>
      <c r="F33" s="270">
        <v>3325043.55</v>
      </c>
      <c r="G33" s="254">
        <v>59825001.74</v>
      </c>
      <c r="H33" s="126"/>
    </row>
    <row r="34" spans="1:7" ht="12" customHeight="1">
      <c r="A34" s="7"/>
      <c r="B34" s="10"/>
      <c r="C34" s="10"/>
      <c r="D34" s="10"/>
      <c r="E34" s="10"/>
      <c r="F34" s="10"/>
      <c r="G34" s="10"/>
    </row>
    <row r="35" spans="1:2" ht="15" customHeight="1">
      <c r="A35" s="7"/>
      <c r="B35" s="5" t="s">
        <v>38</v>
      </c>
    </row>
    <row r="36" spans="1:8" ht="11.25" customHeight="1" thickBot="1">
      <c r="A36" s="7"/>
      <c r="B36" s="3"/>
      <c r="C36" s="3"/>
      <c r="G36" s="15" t="s">
        <v>102</v>
      </c>
      <c r="H36" s="20"/>
    </row>
    <row r="37" spans="1:8" ht="60" customHeight="1" thickBot="1">
      <c r="A37" s="7"/>
      <c r="B37" s="318" t="s">
        <v>24</v>
      </c>
      <c r="C37" s="319" t="s">
        <v>5</v>
      </c>
      <c r="D37" s="320" t="s">
        <v>274</v>
      </c>
      <c r="E37" s="321" t="s">
        <v>19</v>
      </c>
      <c r="F37" s="321" t="s">
        <v>20</v>
      </c>
      <c r="G37" s="322" t="s">
        <v>153</v>
      </c>
      <c r="H37" s="118"/>
    </row>
    <row r="38" spans="1:8" ht="18" customHeight="1" thickTop="1">
      <c r="A38" s="7"/>
      <c r="B38" s="248" t="s">
        <v>21</v>
      </c>
      <c r="C38" s="83">
        <v>0.8923237133549785</v>
      </c>
      <c r="D38" s="60">
        <v>0.04940973293104452</v>
      </c>
      <c r="E38" s="260">
        <v>0.9417334462860232</v>
      </c>
      <c r="F38" s="80">
        <v>0.05826655371397672</v>
      </c>
      <c r="G38" s="275">
        <v>1</v>
      </c>
      <c r="H38" s="127"/>
    </row>
    <row r="39" spans="1:8" ht="18" customHeight="1">
      <c r="A39" s="7"/>
      <c r="B39" s="249" t="s">
        <v>22</v>
      </c>
      <c r="C39" s="83">
        <v>0.9412322462749293</v>
      </c>
      <c r="D39" s="84">
        <v>0.042692158153113835</v>
      </c>
      <c r="E39" s="276">
        <v>0.9839244044280431</v>
      </c>
      <c r="F39" s="85">
        <v>0.01607559557195689</v>
      </c>
      <c r="G39" s="275">
        <v>1</v>
      </c>
      <c r="H39" s="127"/>
    </row>
    <row r="40" spans="1:8" ht="18" customHeight="1" thickBot="1">
      <c r="A40" s="7"/>
      <c r="B40" s="268" t="s">
        <v>23</v>
      </c>
      <c r="C40" s="58">
        <v>0.939613640671039</v>
      </c>
      <c r="D40" s="57">
        <v>0.056585830735514896</v>
      </c>
      <c r="E40" s="262">
        <v>0.996199471406554</v>
      </c>
      <c r="F40" s="76">
        <v>0.0038005285934460246</v>
      </c>
      <c r="G40" s="265">
        <v>1</v>
      </c>
      <c r="H40" s="127"/>
    </row>
    <row r="41" spans="1:8" ht="27" customHeight="1" thickBot="1" thickTop="1">
      <c r="A41" s="7"/>
      <c r="B41" s="323" t="s">
        <v>1</v>
      </c>
      <c r="C41" s="263">
        <v>0.8952357021694921</v>
      </c>
      <c r="D41" s="267">
        <v>0.04918480007385622</v>
      </c>
      <c r="E41" s="271">
        <v>0.9444205022433485</v>
      </c>
      <c r="F41" s="272">
        <v>0.05557949775665146</v>
      </c>
      <c r="G41" s="266">
        <v>1</v>
      </c>
      <c r="H41" s="128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hyperlinks>
    <hyperlink ref="I1" location="INDICE!A1" display="VOLVER AL ÍNDICE"/>
    <hyperlink ref="I1:J1" location="INDICE!A49:N49" display="VOLVER AL ÍNDICE"/>
  </hyperlinks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53">
    <tabColor rgb="FF92D050"/>
  </sheetPr>
  <dimension ref="A1:L27"/>
  <sheetViews>
    <sheetView showGridLines="0" zoomScalePageLayoutView="0" workbookViewId="0" topLeftCell="A1">
      <selection activeCell="F44" sqref="F44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6" width="10.7109375" style="6" customWidth="1"/>
    <col min="7" max="7" width="12.7109375" style="6" customWidth="1"/>
    <col min="8" max="8" width="10.7109375" style="6" customWidth="1"/>
    <col min="9" max="9" width="18.7109375" style="6" customWidth="1"/>
    <col min="10" max="10" width="8.42187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146</v>
      </c>
      <c r="C1" s="7"/>
      <c r="D1" s="7"/>
      <c r="E1" s="7"/>
      <c r="F1" s="7"/>
      <c r="G1" s="7"/>
      <c r="H1" s="7"/>
      <c r="I1" s="112"/>
      <c r="J1" s="182"/>
      <c r="K1" s="499" t="s">
        <v>180</v>
      </c>
      <c r="L1" s="500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1" ht="18">
      <c r="A3" s="7"/>
      <c r="B3" s="115" t="s">
        <v>184</v>
      </c>
      <c r="C3" s="114"/>
      <c r="D3" s="114"/>
      <c r="E3" s="114"/>
      <c r="F3" s="114"/>
      <c r="G3" s="114"/>
      <c r="H3" s="114"/>
      <c r="I3" s="114"/>
      <c r="J3" s="114"/>
      <c r="K3" s="113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121</v>
      </c>
      <c r="C5" s="7"/>
      <c r="D5" s="7"/>
      <c r="E5" s="7"/>
      <c r="F5" s="7"/>
      <c r="G5" s="7"/>
      <c r="H5" s="7"/>
    </row>
    <row r="6" spans="1:9" ht="11.25" customHeight="1" thickBot="1">
      <c r="A6" s="7"/>
      <c r="B6" s="4"/>
      <c r="C6" s="7"/>
      <c r="D6" s="7"/>
      <c r="E6" s="7"/>
      <c r="F6" s="7"/>
      <c r="G6" s="7"/>
      <c r="H6" s="15"/>
      <c r="I6" s="21" t="s">
        <v>88</v>
      </c>
    </row>
    <row r="7" spans="1:10" ht="81" customHeight="1" thickBot="1">
      <c r="A7" s="7"/>
      <c r="B7" s="218" t="s">
        <v>0</v>
      </c>
      <c r="C7" s="229" t="s">
        <v>147</v>
      </c>
      <c r="D7" s="230" t="s">
        <v>296</v>
      </c>
      <c r="E7" s="230" t="s">
        <v>149</v>
      </c>
      <c r="F7" s="230" t="s">
        <v>150</v>
      </c>
      <c r="G7" s="230" t="s">
        <v>298</v>
      </c>
      <c r="H7" s="231" t="s">
        <v>297</v>
      </c>
      <c r="I7" s="222" t="s">
        <v>273</v>
      </c>
      <c r="J7" s="121"/>
    </row>
    <row r="8" spans="1:10" ht="18" customHeight="1" thickTop="1">
      <c r="A8" s="7"/>
      <c r="B8" s="148" t="s">
        <v>81</v>
      </c>
      <c r="C8" s="34">
        <v>568029.15</v>
      </c>
      <c r="D8" s="34">
        <v>0</v>
      </c>
      <c r="E8" s="34">
        <v>372394.67</v>
      </c>
      <c r="F8" s="34">
        <v>69894.05</v>
      </c>
      <c r="G8" s="34">
        <v>968783.33</v>
      </c>
      <c r="H8" s="39">
        <v>97961.36</v>
      </c>
      <c r="I8" s="176">
        <v>2077062.56</v>
      </c>
      <c r="J8" s="123"/>
    </row>
    <row r="9" spans="1:10" ht="18" customHeight="1">
      <c r="A9" s="7"/>
      <c r="B9" s="149" t="s">
        <v>82</v>
      </c>
      <c r="C9" s="34">
        <v>300149.94</v>
      </c>
      <c r="D9" s="34">
        <v>0</v>
      </c>
      <c r="E9" s="34">
        <v>127634.09</v>
      </c>
      <c r="F9" s="34">
        <v>33287.57</v>
      </c>
      <c r="G9" s="34">
        <v>434894.23</v>
      </c>
      <c r="H9" s="40">
        <v>0</v>
      </c>
      <c r="I9" s="176">
        <v>895965.83</v>
      </c>
      <c r="J9" s="123"/>
    </row>
    <row r="10" spans="1:10" ht="18" customHeight="1">
      <c r="A10" s="7"/>
      <c r="B10" s="149" t="s">
        <v>83</v>
      </c>
      <c r="C10" s="34">
        <v>554902.57</v>
      </c>
      <c r="D10" s="34">
        <v>56100.76</v>
      </c>
      <c r="E10" s="34">
        <v>356845.44</v>
      </c>
      <c r="F10" s="34">
        <v>175147.31</v>
      </c>
      <c r="G10" s="34">
        <v>1833068.91</v>
      </c>
      <c r="H10" s="40">
        <v>48258.43</v>
      </c>
      <c r="I10" s="176">
        <v>3024323.42</v>
      </c>
      <c r="J10" s="123"/>
    </row>
    <row r="11" spans="1:10" ht="18" customHeight="1">
      <c r="A11" s="7"/>
      <c r="B11" s="149" t="s">
        <v>84</v>
      </c>
      <c r="C11" s="34">
        <v>92799.64</v>
      </c>
      <c r="D11" s="34">
        <v>116779.03</v>
      </c>
      <c r="E11" s="34">
        <v>236968.43</v>
      </c>
      <c r="F11" s="34">
        <v>166994.36</v>
      </c>
      <c r="G11" s="34">
        <v>1298486.52</v>
      </c>
      <c r="H11" s="40">
        <v>86604.28</v>
      </c>
      <c r="I11" s="176">
        <v>1998632.26</v>
      </c>
      <c r="J11" s="123"/>
    </row>
    <row r="12" spans="1:10" ht="18" customHeight="1">
      <c r="A12" s="7"/>
      <c r="B12" s="149" t="s">
        <v>85</v>
      </c>
      <c r="C12" s="34">
        <v>39748.04</v>
      </c>
      <c r="D12" s="34">
        <v>109061.18</v>
      </c>
      <c r="E12" s="34">
        <v>291985.13</v>
      </c>
      <c r="F12" s="34">
        <v>193588.38</v>
      </c>
      <c r="G12" s="34">
        <v>1503433.15</v>
      </c>
      <c r="H12" s="40">
        <v>67300.21</v>
      </c>
      <c r="I12" s="176">
        <v>2205116.09</v>
      </c>
      <c r="J12" s="123"/>
    </row>
    <row r="13" spans="1:10" ht="18" customHeight="1">
      <c r="A13" s="7"/>
      <c r="B13" s="149" t="s">
        <v>86</v>
      </c>
      <c r="C13" s="34">
        <v>29136.48</v>
      </c>
      <c r="D13" s="34">
        <v>168924.41</v>
      </c>
      <c r="E13" s="34">
        <v>291746.91</v>
      </c>
      <c r="F13" s="34">
        <v>216208.37</v>
      </c>
      <c r="G13" s="34">
        <v>1680210.51</v>
      </c>
      <c r="H13" s="40">
        <v>69035.92</v>
      </c>
      <c r="I13" s="176">
        <v>2455262.6</v>
      </c>
      <c r="J13" s="123"/>
    </row>
    <row r="14" spans="1:10" ht="18" customHeight="1" thickBot="1">
      <c r="A14" s="7"/>
      <c r="B14" s="151" t="s">
        <v>87</v>
      </c>
      <c r="C14" s="36">
        <v>10282.22</v>
      </c>
      <c r="D14" s="37">
        <v>395358.78</v>
      </c>
      <c r="E14" s="37">
        <v>198442.51</v>
      </c>
      <c r="F14" s="37">
        <v>161476.77</v>
      </c>
      <c r="G14" s="37">
        <v>1982891.43</v>
      </c>
      <c r="H14" s="41">
        <v>98514.09</v>
      </c>
      <c r="I14" s="177">
        <v>2846965.8</v>
      </c>
      <c r="J14" s="123"/>
    </row>
    <row r="15" spans="1:11" ht="27" customHeight="1" thickBot="1" thickTop="1">
      <c r="A15" s="7"/>
      <c r="B15" s="224" t="s">
        <v>1</v>
      </c>
      <c r="C15" s="170">
        <v>1595048.04</v>
      </c>
      <c r="D15" s="170">
        <v>846224.16</v>
      </c>
      <c r="E15" s="170">
        <v>1876017.18</v>
      </c>
      <c r="F15" s="170">
        <v>1016596.81</v>
      </c>
      <c r="G15" s="170">
        <v>9701768.08</v>
      </c>
      <c r="H15" s="171">
        <v>467674.29</v>
      </c>
      <c r="I15" s="178">
        <v>15503328.559999999</v>
      </c>
      <c r="J15" s="124"/>
      <c r="K15" s="11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9" ht="11.25" customHeight="1" thickBot="1">
      <c r="B18" s="4"/>
      <c r="C18" s="7"/>
      <c r="D18" s="7"/>
      <c r="E18" s="7"/>
      <c r="F18" s="7"/>
      <c r="G18" s="7"/>
      <c r="H18" s="15"/>
      <c r="I18" s="21" t="s">
        <v>102</v>
      </c>
    </row>
    <row r="19" spans="2:10" ht="81" customHeight="1" thickBot="1">
      <c r="B19" s="218" t="s">
        <v>0</v>
      </c>
      <c r="C19" s="229" t="s">
        <v>147</v>
      </c>
      <c r="D19" s="230" t="s">
        <v>148</v>
      </c>
      <c r="E19" s="230" t="s">
        <v>149</v>
      </c>
      <c r="F19" s="230" t="s">
        <v>150</v>
      </c>
      <c r="G19" s="230" t="s">
        <v>151</v>
      </c>
      <c r="H19" s="231" t="s">
        <v>152</v>
      </c>
      <c r="I19" s="222" t="s">
        <v>273</v>
      </c>
      <c r="J19" s="121"/>
    </row>
    <row r="20" spans="2:10" ht="18" customHeight="1" thickTop="1">
      <c r="B20" s="148" t="s">
        <v>81</v>
      </c>
      <c r="C20" s="233">
        <v>0.27347715034640074</v>
      </c>
      <c r="D20" s="233">
        <v>0</v>
      </c>
      <c r="E20" s="233">
        <v>0.1792890966172921</v>
      </c>
      <c r="F20" s="233">
        <v>0.033650430827658846</v>
      </c>
      <c r="G20" s="233">
        <v>0.4664199088928741</v>
      </c>
      <c r="H20" s="234">
        <v>0.04716341331577418</v>
      </c>
      <c r="I20" s="241">
        <v>1</v>
      </c>
      <c r="J20" s="138"/>
    </row>
    <row r="21" spans="2:10" ht="18" customHeight="1">
      <c r="B21" s="149" t="s">
        <v>82</v>
      </c>
      <c r="C21" s="233">
        <v>0.3350015479943024</v>
      </c>
      <c r="D21" s="233">
        <v>0</v>
      </c>
      <c r="E21" s="233">
        <v>0.14245419381674412</v>
      </c>
      <c r="F21" s="233">
        <v>0.037152722665773984</v>
      </c>
      <c r="G21" s="233">
        <v>0.48539153552317943</v>
      </c>
      <c r="H21" s="235">
        <v>0</v>
      </c>
      <c r="I21" s="241">
        <v>1</v>
      </c>
      <c r="J21" s="138"/>
    </row>
    <row r="22" spans="2:10" ht="18" customHeight="1">
      <c r="B22" s="149" t="s">
        <v>83</v>
      </c>
      <c r="C22" s="233">
        <v>0.18347990374653786</v>
      </c>
      <c r="D22" s="233">
        <v>0.018549854697749227</v>
      </c>
      <c r="E22" s="233">
        <v>0.11799182509389154</v>
      </c>
      <c r="F22" s="233">
        <v>0.057912890149824</v>
      </c>
      <c r="G22" s="233">
        <v>0.60610875737622</v>
      </c>
      <c r="H22" s="235">
        <v>0.01595676893577738</v>
      </c>
      <c r="I22" s="241">
        <v>1</v>
      </c>
      <c r="J22" s="138"/>
    </row>
    <row r="23" spans="2:10" ht="18" customHeight="1">
      <c r="B23" s="149" t="s">
        <v>84</v>
      </c>
      <c r="C23" s="233">
        <v>0.046431573159936894</v>
      </c>
      <c r="D23" s="233">
        <v>0.05842947316381254</v>
      </c>
      <c r="E23" s="233">
        <v>0.11856529825051461</v>
      </c>
      <c r="F23" s="233">
        <v>0.08355432029301879</v>
      </c>
      <c r="G23" s="233">
        <v>0.6496875618329107</v>
      </c>
      <c r="H23" s="235">
        <v>0.043331773299806545</v>
      </c>
      <c r="I23" s="241">
        <v>1</v>
      </c>
      <c r="J23" s="138"/>
    </row>
    <row r="24" spans="2:10" ht="18" customHeight="1">
      <c r="B24" s="149" t="s">
        <v>85</v>
      </c>
      <c r="C24" s="233">
        <v>0.018025372986145143</v>
      </c>
      <c r="D24" s="233">
        <v>0.04945824870381314</v>
      </c>
      <c r="E24" s="233">
        <v>0.13241258876307052</v>
      </c>
      <c r="F24" s="233">
        <v>0.08779056162979611</v>
      </c>
      <c r="G24" s="233">
        <v>0.6817931975635806</v>
      </c>
      <c r="H24" s="235">
        <v>0.03052003035359467</v>
      </c>
      <c r="I24" s="241">
        <v>1</v>
      </c>
      <c r="J24" s="138"/>
    </row>
    <row r="25" spans="2:10" ht="18" customHeight="1">
      <c r="B25" s="149" t="s">
        <v>86</v>
      </c>
      <c r="C25" s="233">
        <v>0.011866950606423933</v>
      </c>
      <c r="D25" s="233">
        <v>0.0688009543256188</v>
      </c>
      <c r="E25" s="233">
        <v>0.11882513503850874</v>
      </c>
      <c r="F25" s="233">
        <v>0.08805916320315392</v>
      </c>
      <c r="G25" s="233">
        <v>0.6843302667502857</v>
      </c>
      <c r="H25" s="235">
        <v>0.028117530076008982</v>
      </c>
      <c r="I25" s="241">
        <v>1</v>
      </c>
      <c r="J25" s="138"/>
    </row>
    <row r="26" spans="2:10" ht="18" customHeight="1" thickBot="1">
      <c r="B26" s="151" t="s">
        <v>87</v>
      </c>
      <c r="C26" s="236">
        <v>0.003611641558883497</v>
      </c>
      <c r="D26" s="237">
        <v>0.13887022457382522</v>
      </c>
      <c r="E26" s="237">
        <v>0.06970315906148225</v>
      </c>
      <c r="F26" s="237">
        <v>0.05671890052209269</v>
      </c>
      <c r="G26" s="237">
        <v>0.6964928872696681</v>
      </c>
      <c r="H26" s="238">
        <v>0.03460318701404843</v>
      </c>
      <c r="I26" s="242">
        <v>1</v>
      </c>
      <c r="J26" s="138"/>
    </row>
    <row r="27" spans="2:10" ht="27" customHeight="1" thickBot="1" thickTop="1">
      <c r="B27" s="226" t="s">
        <v>1</v>
      </c>
      <c r="C27" s="239">
        <v>0.10288423120408925</v>
      </c>
      <c r="D27" s="239">
        <v>0.05458338554362677</v>
      </c>
      <c r="E27" s="239">
        <v>0.12100738062407419</v>
      </c>
      <c r="F27" s="239">
        <v>0.06557280948188846</v>
      </c>
      <c r="G27" s="239">
        <v>0.6257861363418077</v>
      </c>
      <c r="H27" s="240">
        <v>0.030166056804513723</v>
      </c>
      <c r="I27" s="243">
        <v>1</v>
      </c>
      <c r="J27" s="139"/>
    </row>
  </sheetData>
  <sheetProtection/>
  <hyperlinks>
    <hyperlink ref="K1" location="INDICE!A1" display="VOLVER AL ÍNDICE"/>
    <hyperlink ref="K1:L1" location="INDICE!A6:N6" display="VOLVER AL ÍNDICE"/>
  </hyperlink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54">
    <tabColor rgb="FF92D050"/>
  </sheetPr>
  <dimension ref="A1:L27"/>
  <sheetViews>
    <sheetView showGridLines="0" zoomScalePageLayoutView="0" workbookViewId="0" topLeftCell="A1">
      <selection activeCell="K11" sqref="K11"/>
    </sheetView>
  </sheetViews>
  <sheetFormatPr defaultColWidth="9.140625" defaultRowHeight="12.75"/>
  <cols>
    <col min="1" max="1" width="1.7109375" style="6" customWidth="1"/>
    <col min="2" max="2" width="22.28125" style="6" customWidth="1"/>
    <col min="3" max="3" width="10.7109375" style="6" customWidth="1"/>
    <col min="4" max="4" width="13.7109375" style="6" customWidth="1"/>
    <col min="5" max="8" width="10.7109375" style="6" customWidth="1"/>
    <col min="9" max="9" width="20.7109375" style="6" customWidth="1"/>
    <col min="10" max="10" width="6.8515625" style="10" customWidth="1"/>
    <col min="11" max="12" width="9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139</v>
      </c>
      <c r="C1" s="7"/>
      <c r="D1" s="7"/>
      <c r="E1" s="7"/>
      <c r="F1" s="7"/>
      <c r="G1" s="7"/>
      <c r="H1" s="7"/>
      <c r="I1" s="112"/>
      <c r="J1" s="182"/>
      <c r="K1" s="606" t="s">
        <v>180</v>
      </c>
      <c r="L1" s="605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10" ht="18">
      <c r="A3" s="7"/>
      <c r="B3" s="115" t="s">
        <v>409</v>
      </c>
      <c r="C3" s="114"/>
      <c r="D3" s="114"/>
      <c r="E3" s="114"/>
      <c r="F3" s="114"/>
      <c r="G3" s="114"/>
      <c r="H3" s="114"/>
      <c r="I3" s="114"/>
      <c r="J3" s="114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121</v>
      </c>
      <c r="C5" s="7"/>
      <c r="D5" s="7"/>
      <c r="E5" s="7"/>
      <c r="F5" s="7"/>
      <c r="G5" s="7"/>
      <c r="H5" s="7"/>
    </row>
    <row r="6" spans="1:9" ht="11.25" customHeight="1" thickBot="1">
      <c r="A6" s="7"/>
      <c r="B6" s="4"/>
      <c r="C6" s="7"/>
      <c r="D6" s="7"/>
      <c r="E6" s="7"/>
      <c r="F6" s="7"/>
      <c r="G6" s="7"/>
      <c r="H6" s="15"/>
      <c r="I6" s="21" t="s">
        <v>88</v>
      </c>
    </row>
    <row r="7" spans="1:10" ht="81" customHeight="1" thickBot="1">
      <c r="A7" s="7"/>
      <c r="B7" s="218" t="s">
        <v>0</v>
      </c>
      <c r="C7" s="229" t="s">
        <v>140</v>
      </c>
      <c r="D7" s="230" t="s">
        <v>295</v>
      </c>
      <c r="E7" s="230" t="s">
        <v>141</v>
      </c>
      <c r="F7" s="230" t="s">
        <v>142</v>
      </c>
      <c r="G7" s="230" t="s">
        <v>143</v>
      </c>
      <c r="H7" s="231" t="s">
        <v>144</v>
      </c>
      <c r="I7" s="222" t="s">
        <v>145</v>
      </c>
      <c r="J7" s="121"/>
    </row>
    <row r="8" spans="1:10" ht="18" customHeight="1" thickTop="1">
      <c r="A8" s="7"/>
      <c r="B8" s="148" t="s">
        <v>81</v>
      </c>
      <c r="C8" s="34">
        <v>860673.18</v>
      </c>
      <c r="D8" s="34">
        <v>89477.08</v>
      </c>
      <c r="E8" s="34">
        <v>122023.62</v>
      </c>
      <c r="F8" s="34">
        <v>316643.7</v>
      </c>
      <c r="G8" s="34">
        <v>329455.61</v>
      </c>
      <c r="H8" s="39">
        <v>223269.36</v>
      </c>
      <c r="I8" s="176">
        <v>1941542.55</v>
      </c>
      <c r="J8" s="130"/>
    </row>
    <row r="9" spans="1:10" ht="18" customHeight="1">
      <c r="A9" s="7"/>
      <c r="B9" s="149" t="s">
        <v>82</v>
      </c>
      <c r="C9" s="34">
        <v>335110.28</v>
      </c>
      <c r="D9" s="34">
        <v>107249.17</v>
      </c>
      <c r="E9" s="34">
        <v>21730.06</v>
      </c>
      <c r="F9" s="34">
        <v>112211.08</v>
      </c>
      <c r="G9" s="34">
        <v>160451.67</v>
      </c>
      <c r="H9" s="40">
        <v>83718.92</v>
      </c>
      <c r="I9" s="176">
        <v>820471.18</v>
      </c>
      <c r="J9" s="130"/>
    </row>
    <row r="10" spans="1:10" ht="18" customHeight="1">
      <c r="A10" s="7"/>
      <c r="B10" s="149" t="s">
        <v>83</v>
      </c>
      <c r="C10" s="34">
        <v>1099004.04</v>
      </c>
      <c r="D10" s="34">
        <v>377994.92</v>
      </c>
      <c r="E10" s="34">
        <v>73112.72</v>
      </c>
      <c r="F10" s="34">
        <v>597353.71</v>
      </c>
      <c r="G10" s="34">
        <v>659385.91</v>
      </c>
      <c r="H10" s="40">
        <v>462229.09</v>
      </c>
      <c r="I10" s="176">
        <v>3269080.39</v>
      </c>
      <c r="J10" s="130"/>
    </row>
    <row r="11" spans="1:10" ht="18" customHeight="1">
      <c r="A11" s="7"/>
      <c r="B11" s="149" t="s">
        <v>84</v>
      </c>
      <c r="C11" s="34">
        <v>566356.75</v>
      </c>
      <c r="D11" s="34">
        <v>208925.69</v>
      </c>
      <c r="E11" s="34">
        <v>44535.77</v>
      </c>
      <c r="F11" s="34">
        <v>368306.87</v>
      </c>
      <c r="G11" s="34">
        <v>344440.39</v>
      </c>
      <c r="H11" s="40">
        <v>326427.4</v>
      </c>
      <c r="I11" s="176">
        <v>1858992.87</v>
      </c>
      <c r="J11" s="130"/>
    </row>
    <row r="12" spans="1:10" ht="18" customHeight="1">
      <c r="A12" s="7"/>
      <c r="B12" s="149" t="s">
        <v>85</v>
      </c>
      <c r="C12" s="34">
        <v>813652.44</v>
      </c>
      <c r="D12" s="34">
        <v>354140.36</v>
      </c>
      <c r="E12" s="34">
        <v>53496.99</v>
      </c>
      <c r="F12" s="34">
        <v>466063.74</v>
      </c>
      <c r="G12" s="34">
        <v>491091.68</v>
      </c>
      <c r="H12" s="40">
        <v>391794.78</v>
      </c>
      <c r="I12" s="176">
        <v>2570239.99</v>
      </c>
      <c r="J12" s="130"/>
    </row>
    <row r="13" spans="1:12" ht="18" customHeight="1">
      <c r="A13" s="7"/>
      <c r="B13" s="149" t="s">
        <v>86</v>
      </c>
      <c r="C13" s="34">
        <v>820333.79</v>
      </c>
      <c r="D13" s="34">
        <v>379958.38</v>
      </c>
      <c r="E13" s="34">
        <v>51751.34</v>
      </c>
      <c r="F13" s="34">
        <v>567303.34</v>
      </c>
      <c r="G13" s="34">
        <v>614851.23</v>
      </c>
      <c r="H13" s="40">
        <v>519680.61</v>
      </c>
      <c r="I13" s="176">
        <v>2953878.69</v>
      </c>
      <c r="J13" s="130"/>
      <c r="L13" s="11"/>
    </row>
    <row r="14" spans="1:10" ht="18" customHeight="1" thickBot="1">
      <c r="A14" s="7"/>
      <c r="B14" s="151" t="s">
        <v>87</v>
      </c>
      <c r="C14" s="36">
        <v>548233.09</v>
      </c>
      <c r="D14" s="37">
        <v>355619.46</v>
      </c>
      <c r="E14" s="37">
        <v>69459.43</v>
      </c>
      <c r="F14" s="37">
        <v>346735.47</v>
      </c>
      <c r="G14" s="37">
        <v>478111.01</v>
      </c>
      <c r="H14" s="41">
        <v>338559.3</v>
      </c>
      <c r="I14" s="177">
        <v>2136717.76</v>
      </c>
      <c r="J14" s="130"/>
    </row>
    <row r="15" spans="1:10" ht="27" customHeight="1" thickBot="1" thickTop="1">
      <c r="A15" s="7"/>
      <c r="B15" s="224" t="s">
        <v>1</v>
      </c>
      <c r="C15" s="170">
        <v>5043363.57</v>
      </c>
      <c r="D15" s="170">
        <v>1873365.06</v>
      </c>
      <c r="E15" s="170">
        <v>436109.93</v>
      </c>
      <c r="F15" s="170">
        <v>2774617.91</v>
      </c>
      <c r="G15" s="170">
        <v>3077787.5</v>
      </c>
      <c r="H15" s="171">
        <v>2345679.46</v>
      </c>
      <c r="I15" s="178">
        <v>15550923.43</v>
      </c>
      <c r="J15" s="131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9" ht="11.25" customHeight="1" thickBot="1">
      <c r="B18" s="4"/>
      <c r="C18" s="7"/>
      <c r="D18" s="7"/>
      <c r="E18" s="7"/>
      <c r="F18" s="7"/>
      <c r="G18" s="7"/>
      <c r="H18" s="15"/>
      <c r="I18" s="21" t="s">
        <v>102</v>
      </c>
    </row>
    <row r="19" spans="2:10" ht="81" customHeight="1" thickBot="1">
      <c r="B19" s="218" t="s">
        <v>0</v>
      </c>
      <c r="C19" s="229" t="s">
        <v>140</v>
      </c>
      <c r="D19" s="230" t="s">
        <v>295</v>
      </c>
      <c r="E19" s="230" t="s">
        <v>141</v>
      </c>
      <c r="F19" s="230" t="s">
        <v>142</v>
      </c>
      <c r="G19" s="230" t="s">
        <v>143</v>
      </c>
      <c r="H19" s="231" t="s">
        <v>144</v>
      </c>
      <c r="I19" s="222" t="s">
        <v>145</v>
      </c>
      <c r="J19" s="121"/>
    </row>
    <row r="20" spans="2:10" ht="18" customHeight="1" thickTop="1">
      <c r="B20" s="148" t="s">
        <v>81</v>
      </c>
      <c r="C20" s="233">
        <v>0.4432934936192875</v>
      </c>
      <c r="D20" s="233">
        <v>0.04608556222473722</v>
      </c>
      <c r="E20" s="233">
        <v>0.06284880030056514</v>
      </c>
      <c r="F20" s="233">
        <v>0.1630887255084881</v>
      </c>
      <c r="G20" s="233">
        <v>0.16968755590754372</v>
      </c>
      <c r="H20" s="234">
        <v>0.11499586243937843</v>
      </c>
      <c r="I20" s="189">
        <v>1</v>
      </c>
      <c r="J20" s="140"/>
    </row>
    <row r="21" spans="2:10" ht="18" customHeight="1">
      <c r="B21" s="149" t="s">
        <v>82</v>
      </c>
      <c r="C21" s="233">
        <v>0.40843638164109547</v>
      </c>
      <c r="D21" s="233">
        <v>0.13071655972120805</v>
      </c>
      <c r="E21" s="233">
        <v>0.026484854714823744</v>
      </c>
      <c r="F21" s="233">
        <v>0.13676419444739057</v>
      </c>
      <c r="G21" s="233">
        <v>0.1955603973804418</v>
      </c>
      <c r="H21" s="235">
        <v>0.10203761209504031</v>
      </c>
      <c r="I21" s="189">
        <v>1</v>
      </c>
      <c r="J21" s="140"/>
    </row>
    <row r="22" spans="2:10" ht="18" customHeight="1">
      <c r="B22" s="149" t="s">
        <v>83</v>
      </c>
      <c r="C22" s="233">
        <v>0.3361814054379984</v>
      </c>
      <c r="D22" s="233">
        <v>0.11562729419449973</v>
      </c>
      <c r="E22" s="233">
        <v>0.02236491957299343</v>
      </c>
      <c r="F22" s="233">
        <v>0.18272836355670044</v>
      </c>
      <c r="G22" s="233">
        <v>0.20170379168925853</v>
      </c>
      <c r="H22" s="235">
        <v>0.14139422554854944</v>
      </c>
      <c r="I22" s="189">
        <v>1</v>
      </c>
      <c r="J22" s="140"/>
    </row>
    <row r="23" spans="2:10" ht="18" customHeight="1">
      <c r="B23" s="149" t="s">
        <v>84</v>
      </c>
      <c r="C23" s="233">
        <v>0.30465783873608937</v>
      </c>
      <c r="D23" s="233">
        <v>0.11238649344577639</v>
      </c>
      <c r="E23" s="233">
        <v>0.02395693427269573</v>
      </c>
      <c r="F23" s="233">
        <v>0.1981217227584095</v>
      </c>
      <c r="G23" s="233">
        <v>0.18528333032283223</v>
      </c>
      <c r="H23" s="235">
        <v>0.17559368046419674</v>
      </c>
      <c r="I23" s="189">
        <v>1</v>
      </c>
      <c r="J23" s="140"/>
    </row>
    <row r="24" spans="2:10" ht="18" customHeight="1">
      <c r="B24" s="149" t="s">
        <v>85</v>
      </c>
      <c r="C24" s="233">
        <v>0.31656671873664216</v>
      </c>
      <c r="D24" s="233">
        <v>0.13778493890759203</v>
      </c>
      <c r="E24" s="233">
        <v>0.020814005776946927</v>
      </c>
      <c r="F24" s="233">
        <v>0.18133082584245375</v>
      </c>
      <c r="G24" s="233">
        <v>0.19106841458800897</v>
      </c>
      <c r="H24" s="235">
        <v>0.15243509614835618</v>
      </c>
      <c r="I24" s="189">
        <v>1</v>
      </c>
      <c r="J24" s="140"/>
    </row>
    <row r="25" spans="2:10" ht="18" customHeight="1">
      <c r="B25" s="149" t="s">
        <v>86</v>
      </c>
      <c r="C25" s="233">
        <v>0.2777141095120599</v>
      </c>
      <c r="D25" s="233">
        <v>0.12863032638621996</v>
      </c>
      <c r="E25" s="233">
        <v>0.017519791918062824</v>
      </c>
      <c r="F25" s="233">
        <v>0.19205370278763884</v>
      </c>
      <c r="G25" s="233">
        <v>0.20815046741137497</v>
      </c>
      <c r="H25" s="235">
        <v>0.17593160198464344</v>
      </c>
      <c r="I25" s="189">
        <v>1</v>
      </c>
      <c r="J25" s="140"/>
    </row>
    <row r="26" spans="2:10" ht="18" customHeight="1" thickBot="1">
      <c r="B26" s="151" t="s">
        <v>87</v>
      </c>
      <c r="C26" s="236">
        <v>0.25657721401632383</v>
      </c>
      <c r="D26" s="237">
        <v>0.1664325849006843</v>
      </c>
      <c r="E26" s="237">
        <v>0.032507536231645304</v>
      </c>
      <c r="F26" s="237">
        <v>0.1622748106890823</v>
      </c>
      <c r="G26" s="237">
        <v>0.22375955259528524</v>
      </c>
      <c r="H26" s="238">
        <v>0.15844830156697906</v>
      </c>
      <c r="I26" s="190">
        <v>1</v>
      </c>
      <c r="J26" s="140"/>
    </row>
    <row r="27" spans="2:10" ht="27" customHeight="1" thickBot="1" thickTop="1">
      <c r="B27" s="226" t="s">
        <v>1</v>
      </c>
      <c r="C27" s="239">
        <v>0.3243128032043818</v>
      </c>
      <c r="D27" s="239">
        <v>0.12046648344920824</v>
      </c>
      <c r="E27" s="239">
        <v>0.02804398928224933</v>
      </c>
      <c r="F27" s="239">
        <v>0.17842142445684978</v>
      </c>
      <c r="G27" s="239">
        <v>0.1979167033941212</v>
      </c>
      <c r="H27" s="240">
        <v>0.15083859621318962</v>
      </c>
      <c r="I27" s="191">
        <v>1</v>
      </c>
      <c r="J27" s="141"/>
    </row>
  </sheetData>
  <sheetProtection/>
  <hyperlinks>
    <hyperlink ref="K1" location="INDICE!A1" display="VOLVER AL ÍNDICE"/>
    <hyperlink ref="K1:L1" location="INDICE!A6:N6" display="VOLVER AL ÍNDICE"/>
  </hyperlinks>
  <printOptions horizontalCentered="1"/>
  <pageMargins left="0" right="0" top="0.3937007874015748" bottom="0.1968503937007874" header="0" footer="0"/>
  <pageSetup horizontalDpi="300" verticalDpi="300" orientation="portrait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55">
    <tabColor rgb="FF92D050"/>
  </sheetPr>
  <dimension ref="A1:J27"/>
  <sheetViews>
    <sheetView showGridLines="0" zoomScalePageLayoutView="0" workbookViewId="0" topLeftCell="A16">
      <selection activeCell="B3" sqref="B3:I3"/>
    </sheetView>
  </sheetViews>
  <sheetFormatPr defaultColWidth="9.140625" defaultRowHeight="12.75"/>
  <cols>
    <col min="1" max="1" width="1.7109375" style="6" customWidth="1"/>
    <col min="2" max="2" width="22.57421875" style="6" customWidth="1"/>
    <col min="3" max="6" width="12.57421875" style="6" customWidth="1"/>
    <col min="7" max="7" width="19.28125" style="6" customWidth="1"/>
    <col min="8" max="8" width="5.7109375" style="10" customWidth="1"/>
    <col min="9" max="16384" width="9.140625" style="6" customWidth="1"/>
  </cols>
  <sheetData>
    <row r="1" spans="1:10" ht="18" customHeight="1" thickBot="1" thickTop="1">
      <c r="A1" s="7"/>
      <c r="B1" s="2" t="s">
        <v>135</v>
      </c>
      <c r="C1" s="7"/>
      <c r="D1" s="7"/>
      <c r="E1" s="7"/>
      <c r="F1" s="7"/>
      <c r="G1" s="7"/>
      <c r="H1" s="184"/>
      <c r="I1" s="499" t="s">
        <v>180</v>
      </c>
      <c r="J1" s="500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>
      <c r="A3" s="7"/>
      <c r="B3" s="115" t="s">
        <v>408</v>
      </c>
      <c r="C3" s="114"/>
      <c r="D3" s="114"/>
      <c r="E3" s="114"/>
      <c r="F3" s="114"/>
      <c r="G3" s="114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121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4"/>
      <c r="C6" s="7"/>
      <c r="D6" s="7"/>
      <c r="E6" s="7"/>
      <c r="F6" s="7"/>
      <c r="G6" s="21" t="s">
        <v>88</v>
      </c>
      <c r="H6" s="7"/>
    </row>
    <row r="7" spans="1:8" ht="72" customHeight="1" thickBot="1">
      <c r="A7" s="7"/>
      <c r="B7" s="218" t="s">
        <v>0</v>
      </c>
      <c r="C7" s="232" t="s">
        <v>136</v>
      </c>
      <c r="D7" s="220" t="s">
        <v>137</v>
      </c>
      <c r="E7" s="220" t="s">
        <v>138</v>
      </c>
      <c r="F7" s="221" t="s">
        <v>294</v>
      </c>
      <c r="G7" s="222" t="s">
        <v>126</v>
      </c>
      <c r="H7" s="121"/>
    </row>
    <row r="8" spans="1:8" ht="18" customHeight="1" thickTop="1">
      <c r="A8" s="7"/>
      <c r="B8" s="148" t="s">
        <v>81</v>
      </c>
      <c r="C8" s="34">
        <v>1189680.51</v>
      </c>
      <c r="D8" s="34">
        <v>1175166.44</v>
      </c>
      <c r="E8" s="34">
        <v>1031777.5</v>
      </c>
      <c r="F8" s="39">
        <v>403391.03</v>
      </c>
      <c r="G8" s="165">
        <v>3800015.48</v>
      </c>
      <c r="H8" s="123"/>
    </row>
    <row r="9" spans="1:8" ht="18" customHeight="1">
      <c r="A9" s="7"/>
      <c r="B9" s="149" t="s">
        <v>82</v>
      </c>
      <c r="C9" s="34">
        <v>429743.33</v>
      </c>
      <c r="D9" s="34">
        <v>216789.05</v>
      </c>
      <c r="E9" s="34">
        <v>473635.88</v>
      </c>
      <c r="F9" s="40">
        <v>117928.24</v>
      </c>
      <c r="G9" s="165">
        <v>1238096.5</v>
      </c>
      <c r="H9" s="123"/>
    </row>
    <row r="10" spans="1:8" ht="18" customHeight="1">
      <c r="A10" s="7"/>
      <c r="B10" s="149" t="s">
        <v>83</v>
      </c>
      <c r="C10" s="34">
        <v>1440858.26</v>
      </c>
      <c r="D10" s="34">
        <v>927046.83</v>
      </c>
      <c r="E10" s="34">
        <v>1716234.89</v>
      </c>
      <c r="F10" s="40">
        <v>504421.93</v>
      </c>
      <c r="G10" s="165">
        <v>4588561.91</v>
      </c>
      <c r="H10" s="123"/>
    </row>
    <row r="11" spans="1:8" ht="18" customHeight="1">
      <c r="A11" s="7"/>
      <c r="B11" s="149" t="s">
        <v>84</v>
      </c>
      <c r="C11" s="34">
        <v>714769.58</v>
      </c>
      <c r="D11" s="34">
        <v>526150.74</v>
      </c>
      <c r="E11" s="34">
        <v>1045202.6</v>
      </c>
      <c r="F11" s="40">
        <v>347251.07</v>
      </c>
      <c r="G11" s="165">
        <v>2633373.99</v>
      </c>
      <c r="H11" s="123"/>
    </row>
    <row r="12" spans="1:10" ht="18" customHeight="1">
      <c r="A12" s="7"/>
      <c r="B12" s="149" t="s">
        <v>85</v>
      </c>
      <c r="C12" s="34">
        <v>821382.52</v>
      </c>
      <c r="D12" s="34">
        <v>765329.48</v>
      </c>
      <c r="E12" s="34">
        <v>1307506.41</v>
      </c>
      <c r="F12" s="40">
        <v>346116.7</v>
      </c>
      <c r="G12" s="165">
        <v>3240335.11</v>
      </c>
      <c r="H12" s="123"/>
      <c r="J12" s="11"/>
    </row>
    <row r="13" spans="1:8" ht="18" customHeight="1">
      <c r="A13" s="7"/>
      <c r="B13" s="149" t="s">
        <v>86</v>
      </c>
      <c r="C13" s="34">
        <v>764891.59</v>
      </c>
      <c r="D13" s="34">
        <v>998808.41</v>
      </c>
      <c r="E13" s="34">
        <v>1414227.29</v>
      </c>
      <c r="F13" s="40">
        <v>307603.79</v>
      </c>
      <c r="G13" s="165">
        <v>3485531.08</v>
      </c>
      <c r="H13" s="123"/>
    </row>
    <row r="14" spans="1:8" ht="18" customHeight="1" thickBot="1">
      <c r="A14" s="7"/>
      <c r="B14" s="151" t="s">
        <v>87</v>
      </c>
      <c r="C14" s="36">
        <v>182243.14</v>
      </c>
      <c r="D14" s="37">
        <v>816675.16</v>
      </c>
      <c r="E14" s="37">
        <v>1057828.8</v>
      </c>
      <c r="F14" s="41">
        <v>185443.12</v>
      </c>
      <c r="G14" s="169">
        <v>2242190.22</v>
      </c>
      <c r="H14" s="123"/>
    </row>
    <row r="15" spans="1:8" ht="27" customHeight="1" thickBot="1" thickTop="1">
      <c r="A15" s="7"/>
      <c r="B15" s="224" t="s">
        <v>1</v>
      </c>
      <c r="C15" s="170">
        <v>5543568.929999999</v>
      </c>
      <c r="D15" s="170">
        <v>5425966.109999999</v>
      </c>
      <c r="E15" s="170">
        <v>8046413.37</v>
      </c>
      <c r="F15" s="171">
        <v>2212155.88</v>
      </c>
      <c r="G15" s="172">
        <v>21228104.29</v>
      </c>
      <c r="H15" s="124"/>
    </row>
    <row r="16" ht="12" customHeight="1"/>
    <row r="17" spans="2:8" ht="15" customHeight="1">
      <c r="B17" s="5" t="s">
        <v>10</v>
      </c>
      <c r="C17" s="7"/>
      <c r="D17" s="7"/>
      <c r="E17" s="7"/>
      <c r="F17" s="7"/>
      <c r="G17" s="7"/>
      <c r="H17" s="7"/>
    </row>
    <row r="18" spans="2:8" ht="11.25" customHeight="1" thickBot="1">
      <c r="B18" s="4"/>
      <c r="C18" s="7"/>
      <c r="D18" s="7"/>
      <c r="E18" s="7"/>
      <c r="F18" s="7"/>
      <c r="G18" s="21" t="s">
        <v>102</v>
      </c>
      <c r="H18" s="7"/>
    </row>
    <row r="19" spans="2:8" ht="72" customHeight="1" thickBot="1">
      <c r="B19" s="218" t="s">
        <v>0</v>
      </c>
      <c r="C19" s="232" t="s">
        <v>136</v>
      </c>
      <c r="D19" s="220" t="s">
        <v>137</v>
      </c>
      <c r="E19" s="220" t="s">
        <v>138</v>
      </c>
      <c r="F19" s="221" t="s">
        <v>294</v>
      </c>
      <c r="G19" s="222" t="s">
        <v>126</v>
      </c>
      <c r="H19" s="121"/>
    </row>
    <row r="20" spans="2:8" ht="18" customHeight="1" thickTop="1">
      <c r="B20" s="148" t="s">
        <v>81</v>
      </c>
      <c r="C20" s="33">
        <v>0.3130725430623772</v>
      </c>
      <c r="D20" s="33">
        <v>0.3092530665164553</v>
      </c>
      <c r="E20" s="33">
        <v>0.271519288653003</v>
      </c>
      <c r="F20" s="43">
        <v>0.10615510176816437</v>
      </c>
      <c r="G20" s="179">
        <v>1</v>
      </c>
      <c r="H20" s="119"/>
    </row>
    <row r="21" spans="2:8" ht="18" customHeight="1">
      <c r="B21" s="149" t="s">
        <v>82</v>
      </c>
      <c r="C21" s="33">
        <v>0.34710002814804825</v>
      </c>
      <c r="D21" s="33">
        <v>0.17509866961097137</v>
      </c>
      <c r="E21" s="33">
        <v>0.38255166701464716</v>
      </c>
      <c r="F21" s="44">
        <v>0.09524963522633335</v>
      </c>
      <c r="G21" s="179">
        <v>1</v>
      </c>
      <c r="H21" s="119"/>
    </row>
    <row r="22" spans="2:8" ht="18" customHeight="1">
      <c r="B22" s="149" t="s">
        <v>83</v>
      </c>
      <c r="C22" s="33">
        <v>0.31401085748889895</v>
      </c>
      <c r="D22" s="33">
        <v>0.20203428616265526</v>
      </c>
      <c r="E22" s="33">
        <v>0.3740245688436184</v>
      </c>
      <c r="F22" s="44">
        <v>0.1099302875048274</v>
      </c>
      <c r="G22" s="179">
        <v>1</v>
      </c>
      <c r="H22" s="119"/>
    </row>
    <row r="23" spans="2:8" ht="18" customHeight="1">
      <c r="B23" s="149" t="s">
        <v>84</v>
      </c>
      <c r="C23" s="33">
        <v>0.27142729544465505</v>
      </c>
      <c r="D23" s="33">
        <v>0.19980099370541746</v>
      </c>
      <c r="E23" s="33">
        <v>0.39690625181575523</v>
      </c>
      <c r="F23" s="44">
        <v>0.13186545903417238</v>
      </c>
      <c r="G23" s="179">
        <v>1</v>
      </c>
      <c r="H23" s="119"/>
    </row>
    <row r="24" spans="2:8" ht="18" customHeight="1">
      <c r="B24" s="149" t="s">
        <v>85</v>
      </c>
      <c r="C24" s="33">
        <v>0.2534869055565058</v>
      </c>
      <c r="D24" s="33">
        <v>0.23618837373891244</v>
      </c>
      <c r="E24" s="33">
        <v>0.40350962650896927</v>
      </c>
      <c r="F24" s="44">
        <v>0.10681509419561237</v>
      </c>
      <c r="G24" s="179">
        <v>1</v>
      </c>
      <c r="H24" s="119"/>
    </row>
    <row r="25" spans="2:8" ht="18" customHeight="1">
      <c r="B25" s="149" t="s">
        <v>86</v>
      </c>
      <c r="C25" s="33">
        <v>0.21944764583766097</v>
      </c>
      <c r="D25" s="33">
        <v>0.28655845754214304</v>
      </c>
      <c r="E25" s="33">
        <v>0.40574226926704093</v>
      </c>
      <c r="F25" s="44">
        <v>0.08825162735315502</v>
      </c>
      <c r="G25" s="179">
        <v>1</v>
      </c>
      <c r="H25" s="119"/>
    </row>
    <row r="26" spans="2:8" ht="18" customHeight="1" thickBot="1">
      <c r="B26" s="151" t="s">
        <v>87</v>
      </c>
      <c r="C26" s="42">
        <v>0.08127907185323463</v>
      </c>
      <c r="D26" s="103">
        <v>0.3642309883949097</v>
      </c>
      <c r="E26" s="103">
        <v>0.47178370084943105</v>
      </c>
      <c r="F26" s="45">
        <v>0.08270623890242461</v>
      </c>
      <c r="G26" s="180">
        <v>1</v>
      </c>
      <c r="H26" s="119"/>
    </row>
    <row r="27" spans="2:8" ht="27" customHeight="1" thickBot="1" thickTop="1">
      <c r="B27" s="226" t="s">
        <v>1</v>
      </c>
      <c r="C27" s="205">
        <v>0.26114291009072477</v>
      </c>
      <c r="D27" s="205">
        <v>0.25560295143999406</v>
      </c>
      <c r="E27" s="205">
        <v>0.3790453099380359</v>
      </c>
      <c r="F27" s="206">
        <v>0.10420882853124518</v>
      </c>
      <c r="G27" s="181">
        <v>1</v>
      </c>
      <c r="H27" s="120"/>
    </row>
  </sheetData>
  <sheetProtection/>
  <hyperlinks>
    <hyperlink ref="I1" location="INDICE!A1" display="VOLVER AL ÍNDICE"/>
    <hyperlink ref="I1:J1" location="INDICE!A6:N6" display="VOLVER AL ÍNDICE"/>
  </hyperlinks>
  <printOptions horizontalCentered="1"/>
  <pageMargins left="0.1968503937007874" right="0.1968503937007874" top="0.5905511811023623" bottom="0.3937007874015748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>
    <tabColor rgb="FF66FFFF"/>
  </sheetPr>
  <dimension ref="A1:P53"/>
  <sheetViews>
    <sheetView showGridLines="0" zoomScalePageLayoutView="0" workbookViewId="0" topLeftCell="D1">
      <selection activeCell="E9" sqref="E9"/>
    </sheetView>
  </sheetViews>
  <sheetFormatPr defaultColWidth="9.140625" defaultRowHeight="12.75"/>
  <cols>
    <col min="1" max="1" width="1.7109375" style="574" customWidth="1"/>
    <col min="2" max="2" width="24.7109375" style="574" customWidth="1"/>
    <col min="3" max="5" width="22.7109375" style="574" customWidth="1"/>
    <col min="6" max="6" width="13.28125" style="575" bestFit="1" customWidth="1"/>
    <col min="7" max="8" width="11.00390625" style="574" customWidth="1"/>
    <col min="9" max="16384" width="9.140625" style="574" customWidth="1"/>
  </cols>
  <sheetData>
    <row r="1" spans="1:16" s="6" customFormat="1" ht="19.5" thickBot="1" thickTop="1">
      <c r="A1" s="7"/>
      <c r="B1" s="2" t="s">
        <v>358</v>
      </c>
      <c r="D1" s="601"/>
      <c r="E1" s="601"/>
      <c r="F1" s="602"/>
      <c r="H1" s="547" t="s">
        <v>180</v>
      </c>
      <c r="I1" s="548"/>
      <c r="J1" s="603"/>
      <c r="K1" s="601"/>
      <c r="L1" s="601"/>
      <c r="M1" s="601"/>
      <c r="N1" s="601"/>
      <c r="O1" s="601"/>
      <c r="P1" s="601"/>
    </row>
    <row r="2" spans="1:6" s="6" customFormat="1" ht="12" customHeight="1" thickTop="1">
      <c r="A2" s="7"/>
      <c r="B2" s="2"/>
      <c r="F2" s="10"/>
    </row>
    <row r="3" spans="1:6" s="6" customFormat="1" ht="18" customHeight="1">
      <c r="A3" s="7"/>
      <c r="B3" s="115" t="s">
        <v>345</v>
      </c>
      <c r="C3" s="114"/>
      <c r="D3" s="114"/>
      <c r="E3" s="114"/>
      <c r="F3" s="114"/>
    </row>
    <row r="4" spans="1:6" s="6" customFormat="1" ht="6" customHeight="1">
      <c r="A4" s="7"/>
      <c r="B4" s="3"/>
      <c r="F4" s="10"/>
    </row>
    <row r="5" spans="1:6" s="6" customFormat="1" ht="15" customHeight="1">
      <c r="A5" s="7"/>
      <c r="B5" s="5" t="s">
        <v>76</v>
      </c>
      <c r="F5" s="10"/>
    </row>
    <row r="6" spans="1:6" s="6" customFormat="1" ht="11.25" customHeight="1" thickBot="1">
      <c r="A6" s="7"/>
      <c r="E6" s="21" t="s">
        <v>88</v>
      </c>
      <c r="F6" s="20"/>
    </row>
    <row r="7" spans="1:6" s="6" customFormat="1" ht="48" customHeight="1" thickBot="1">
      <c r="A7" s="7"/>
      <c r="B7" s="353" t="s">
        <v>2</v>
      </c>
      <c r="C7" s="521" t="s">
        <v>327</v>
      </c>
      <c r="D7" s="355" t="s">
        <v>328</v>
      </c>
      <c r="E7" s="356" t="s">
        <v>75</v>
      </c>
      <c r="F7" s="118"/>
    </row>
    <row r="8" spans="1:6" s="6" customFormat="1" ht="15.75" customHeight="1" thickTop="1">
      <c r="A8" s="7"/>
      <c r="B8" s="357" t="s">
        <v>89</v>
      </c>
      <c r="C8" s="81">
        <v>2911954.98</v>
      </c>
      <c r="D8" s="96">
        <v>6375905.57</v>
      </c>
      <c r="E8" s="400">
        <v>0.4567123756821887</v>
      </c>
      <c r="F8" s="119"/>
    </row>
    <row r="9" spans="1:6" s="6" customFormat="1" ht="15.75" customHeight="1">
      <c r="A9" s="7"/>
      <c r="B9" s="358" t="s">
        <v>90</v>
      </c>
      <c r="C9" s="81">
        <v>361645.84</v>
      </c>
      <c r="D9" s="87">
        <v>597927.32</v>
      </c>
      <c r="E9" s="400">
        <v>0.6048324401701533</v>
      </c>
      <c r="F9" s="119"/>
    </row>
    <row r="10" spans="1:6" s="6" customFormat="1" ht="15.75" customHeight="1">
      <c r="A10" s="7"/>
      <c r="B10" s="358" t="s">
        <v>91</v>
      </c>
      <c r="C10" s="81">
        <v>617140</v>
      </c>
      <c r="D10" s="87">
        <v>311686.57</v>
      </c>
      <c r="E10" s="400">
        <v>1.980001897418936</v>
      </c>
      <c r="F10" s="119"/>
    </row>
    <row r="11" spans="1:6" s="6" customFormat="1" ht="15.75" customHeight="1">
      <c r="A11" s="7"/>
      <c r="B11" s="358" t="s">
        <v>99</v>
      </c>
      <c r="C11" s="81">
        <v>118.8</v>
      </c>
      <c r="D11" s="87">
        <v>53204.42</v>
      </c>
      <c r="E11" s="400">
        <v>0.0022328971916243047</v>
      </c>
      <c r="F11" s="119"/>
    </row>
    <row r="12" spans="1:6" s="6" customFormat="1" ht="15.75" customHeight="1" thickBot="1">
      <c r="A12" s="7"/>
      <c r="B12" s="369" t="s">
        <v>100</v>
      </c>
      <c r="C12" s="99">
        <v>119344.54</v>
      </c>
      <c r="D12" s="90">
        <v>246656.25</v>
      </c>
      <c r="E12" s="401">
        <v>0.48384964905612565</v>
      </c>
      <c r="F12" s="119"/>
    </row>
    <row r="13" spans="1:6" s="6" customFormat="1" ht="25.5" customHeight="1" thickBot="1" thickTop="1">
      <c r="A13" s="7"/>
      <c r="B13" s="360" t="s">
        <v>92</v>
      </c>
      <c r="C13" s="391">
        <v>4010204.16</v>
      </c>
      <c r="D13" s="398">
        <v>7585380.130000001</v>
      </c>
      <c r="E13" s="399">
        <v>0.5286754376540387</v>
      </c>
      <c r="F13" s="120"/>
    </row>
    <row r="14" spans="1:6" s="6" customFormat="1" ht="16.5" customHeight="1">
      <c r="A14" s="7"/>
      <c r="B14" s="2"/>
      <c r="F14" s="10"/>
    </row>
    <row r="15" spans="1:6" s="6" customFormat="1" ht="18" customHeight="1">
      <c r="A15" s="7"/>
      <c r="B15" s="508" t="s">
        <v>346</v>
      </c>
      <c r="C15" s="507"/>
      <c r="D15" s="507"/>
      <c r="E15" s="507"/>
      <c r="F15" s="507"/>
    </row>
    <row r="16" spans="1:6" s="6" customFormat="1" ht="6" customHeight="1">
      <c r="A16" s="7"/>
      <c r="B16" s="3"/>
      <c r="F16" s="10"/>
    </row>
    <row r="17" spans="1:6" s="6" customFormat="1" ht="15" customHeight="1">
      <c r="A17" s="7"/>
      <c r="B17" s="5" t="s">
        <v>76</v>
      </c>
      <c r="C17" s="10"/>
      <c r="D17" s="10"/>
      <c r="E17" s="10"/>
      <c r="F17" s="10"/>
    </row>
    <row r="18" spans="1:6" s="6" customFormat="1" ht="11.25" customHeight="1" thickBot="1">
      <c r="A18" s="7"/>
      <c r="B18" s="3"/>
      <c r="C18" s="3"/>
      <c r="E18" s="21" t="s">
        <v>88</v>
      </c>
      <c r="F18" s="20"/>
    </row>
    <row r="19" spans="1:6" s="6" customFormat="1" ht="48" customHeight="1" thickBot="1">
      <c r="A19" s="7"/>
      <c r="B19" s="353" t="s">
        <v>0</v>
      </c>
      <c r="C19" s="521" t="s">
        <v>327</v>
      </c>
      <c r="D19" s="355" t="s">
        <v>328</v>
      </c>
      <c r="E19" s="356" t="s">
        <v>75</v>
      </c>
      <c r="F19" s="118"/>
    </row>
    <row r="20" spans="1:6" s="6" customFormat="1" ht="15.75" customHeight="1" thickTop="1">
      <c r="A20" s="7"/>
      <c r="B20" s="376" t="s">
        <v>81</v>
      </c>
      <c r="C20" s="81">
        <v>370679.85</v>
      </c>
      <c r="D20" s="96">
        <v>963123.8</v>
      </c>
      <c r="E20" s="400">
        <v>0.3848724847210711</v>
      </c>
      <c r="F20" s="119"/>
    </row>
    <row r="21" spans="1:6" s="6" customFormat="1" ht="15.75" customHeight="1">
      <c r="A21" s="7"/>
      <c r="B21" s="358" t="s">
        <v>82</v>
      </c>
      <c r="C21" s="81">
        <v>123989.69</v>
      </c>
      <c r="D21" s="87">
        <v>181664.35</v>
      </c>
      <c r="E21" s="400">
        <v>0.6825207587509602</v>
      </c>
      <c r="F21" s="119"/>
    </row>
    <row r="22" spans="1:6" s="6" customFormat="1" ht="15.75" customHeight="1">
      <c r="A22" s="7"/>
      <c r="B22" s="358" t="s">
        <v>83</v>
      </c>
      <c r="C22" s="81">
        <v>1164283.71</v>
      </c>
      <c r="D22" s="87">
        <v>890701.65</v>
      </c>
      <c r="E22" s="400">
        <v>1.3071534222486283</v>
      </c>
      <c r="F22" s="119"/>
    </row>
    <row r="23" spans="1:6" s="6" customFormat="1" ht="15.75" customHeight="1">
      <c r="A23" s="7"/>
      <c r="B23" s="358" t="s">
        <v>84</v>
      </c>
      <c r="C23" s="81">
        <v>325817.46</v>
      </c>
      <c r="D23" s="87">
        <v>608416.11</v>
      </c>
      <c r="E23" s="400">
        <v>0.5355174766822003</v>
      </c>
      <c r="F23" s="119"/>
    </row>
    <row r="24" spans="1:6" s="6" customFormat="1" ht="15.75" customHeight="1">
      <c r="A24" s="7"/>
      <c r="B24" s="358" t="s">
        <v>85</v>
      </c>
      <c r="C24" s="81">
        <v>493796.54</v>
      </c>
      <c r="D24" s="87">
        <v>889119.62</v>
      </c>
      <c r="E24" s="400">
        <v>0.5553769469174462</v>
      </c>
      <c r="F24" s="119"/>
    </row>
    <row r="25" spans="1:6" s="6" customFormat="1" ht="15.75" customHeight="1">
      <c r="A25" s="7"/>
      <c r="B25" s="358" t="s">
        <v>86</v>
      </c>
      <c r="C25" s="81">
        <v>335399.22</v>
      </c>
      <c r="D25" s="87">
        <v>1175536.44</v>
      </c>
      <c r="E25" s="400">
        <v>0.2853158852310865</v>
      </c>
      <c r="F25" s="119"/>
    </row>
    <row r="26" spans="1:6" s="6" customFormat="1" ht="15.75" customHeight="1" thickBot="1">
      <c r="A26" s="7"/>
      <c r="B26" s="369" t="s">
        <v>87</v>
      </c>
      <c r="C26" s="99">
        <v>97988.51</v>
      </c>
      <c r="D26" s="90">
        <v>1667343.6</v>
      </c>
      <c r="E26" s="401">
        <v>0.05876923628698967</v>
      </c>
      <c r="F26" s="119"/>
    </row>
    <row r="27" spans="1:6" s="6" customFormat="1" ht="25.5" customHeight="1" thickBot="1" thickTop="1">
      <c r="A27" s="7"/>
      <c r="B27" s="360" t="s">
        <v>1</v>
      </c>
      <c r="C27" s="391">
        <v>2911954.98</v>
      </c>
      <c r="D27" s="398">
        <v>6375905.57</v>
      </c>
      <c r="E27" s="399">
        <v>0.4567123756821887</v>
      </c>
      <c r="F27" s="119"/>
    </row>
    <row r="28" s="6" customFormat="1" ht="16.5" customHeight="1">
      <c r="F28" s="10"/>
    </row>
    <row r="29" spans="2:6" s="6" customFormat="1" ht="18" customHeight="1">
      <c r="B29" s="508" t="s">
        <v>347</v>
      </c>
      <c r="C29" s="507"/>
      <c r="D29" s="507"/>
      <c r="E29" s="507"/>
      <c r="F29" s="507"/>
    </row>
    <row r="30" spans="2:6" s="6" customFormat="1" ht="6" customHeight="1">
      <c r="B30" s="3"/>
      <c r="F30" s="10"/>
    </row>
    <row r="31" spans="2:6" s="6" customFormat="1" ht="15" customHeight="1">
      <c r="B31" s="5" t="s">
        <v>76</v>
      </c>
      <c r="F31" s="10"/>
    </row>
    <row r="32" spans="5:6" s="6" customFormat="1" ht="11.25" customHeight="1" thickBot="1">
      <c r="E32" s="21" t="s">
        <v>88</v>
      </c>
      <c r="F32" s="10"/>
    </row>
    <row r="33" spans="2:6" s="6" customFormat="1" ht="48" customHeight="1" thickBot="1">
      <c r="B33" s="353" t="s">
        <v>7</v>
      </c>
      <c r="C33" s="521" t="s">
        <v>327</v>
      </c>
      <c r="D33" s="355" t="s">
        <v>328</v>
      </c>
      <c r="E33" s="356" t="s">
        <v>75</v>
      </c>
      <c r="F33" s="10"/>
    </row>
    <row r="34" spans="2:6" s="6" customFormat="1" ht="15.75" customHeight="1" thickTop="1">
      <c r="B34" s="357" t="s">
        <v>414</v>
      </c>
      <c r="C34" s="81">
        <v>930698.24</v>
      </c>
      <c r="D34" s="96">
        <v>945155.36</v>
      </c>
      <c r="E34" s="400">
        <v>0.9847039750163402</v>
      </c>
      <c r="F34" s="10"/>
    </row>
    <row r="35" spans="2:6" s="6" customFormat="1" ht="15.75" customHeight="1">
      <c r="B35" s="357" t="s">
        <v>415</v>
      </c>
      <c r="C35" s="81">
        <v>19001.75</v>
      </c>
      <c r="D35" s="87">
        <v>248593.44</v>
      </c>
      <c r="E35" s="400">
        <v>0.07643705320623102</v>
      </c>
      <c r="F35" s="10"/>
    </row>
    <row r="36" spans="2:6" s="6" customFormat="1" ht="15.75" customHeight="1">
      <c r="B36" s="357" t="s">
        <v>416</v>
      </c>
      <c r="C36" s="81">
        <v>68399.82</v>
      </c>
      <c r="D36" s="87">
        <v>65613.24</v>
      </c>
      <c r="E36" s="400">
        <v>1.0424697820135083</v>
      </c>
      <c r="F36" s="10"/>
    </row>
    <row r="37" spans="2:6" s="6" customFormat="1" ht="15.75" customHeight="1">
      <c r="B37" s="358" t="s">
        <v>417</v>
      </c>
      <c r="C37" s="81">
        <v>130545.03</v>
      </c>
      <c r="D37" s="87">
        <v>161788.71</v>
      </c>
      <c r="E37" s="400">
        <v>0.8068859069338028</v>
      </c>
      <c r="F37" s="10"/>
    </row>
    <row r="38" spans="2:6" s="6" customFormat="1" ht="15.75" customHeight="1">
      <c r="B38" s="358" t="s">
        <v>418</v>
      </c>
      <c r="C38" s="81">
        <v>39852.03</v>
      </c>
      <c r="D38" s="87">
        <v>260932.62</v>
      </c>
      <c r="E38" s="400">
        <v>0.15272919882535194</v>
      </c>
      <c r="F38" s="10"/>
    </row>
    <row r="39" spans="2:6" s="6" customFormat="1" ht="15.75" customHeight="1">
      <c r="B39" s="358" t="s">
        <v>419</v>
      </c>
      <c r="C39" s="81">
        <v>464.92</v>
      </c>
      <c r="D39" s="87">
        <v>72438.79</v>
      </c>
      <c r="E39" s="400">
        <v>0.00641810830909793</v>
      </c>
      <c r="F39" s="10"/>
    </row>
    <row r="40" spans="2:6" s="6" customFormat="1" ht="15.75" customHeight="1">
      <c r="B40" s="358" t="s">
        <v>420</v>
      </c>
      <c r="C40" s="81">
        <v>192892.38</v>
      </c>
      <c r="D40" s="87">
        <v>438160.82</v>
      </c>
      <c r="E40" s="400">
        <v>0.44023192215132334</v>
      </c>
      <c r="F40" s="10"/>
    </row>
    <row r="41" spans="2:6" s="6" customFormat="1" ht="15.75" customHeight="1">
      <c r="B41" s="358" t="s">
        <v>421</v>
      </c>
      <c r="C41" s="81">
        <v>103644.75</v>
      </c>
      <c r="D41" s="87">
        <v>244213.7</v>
      </c>
      <c r="E41" s="400">
        <v>0.42440186607057667</v>
      </c>
      <c r="F41" s="10"/>
    </row>
    <row r="42" spans="2:6" s="6" customFormat="1" ht="15.75" customHeight="1">
      <c r="B42" s="358" t="s">
        <v>422</v>
      </c>
      <c r="C42" s="81">
        <v>464249.83</v>
      </c>
      <c r="D42" s="87">
        <v>1251752.95</v>
      </c>
      <c r="E42" s="400">
        <v>0.37087975706388393</v>
      </c>
      <c r="F42" s="10"/>
    </row>
    <row r="43" spans="2:6" s="6" customFormat="1" ht="15.75" customHeight="1">
      <c r="B43" s="358" t="s">
        <v>423</v>
      </c>
      <c r="C43" s="81">
        <v>60095.89</v>
      </c>
      <c r="D43" s="87">
        <v>159108.8</v>
      </c>
      <c r="E43" s="400">
        <v>0.3777031188721177</v>
      </c>
      <c r="F43" s="10"/>
    </row>
    <row r="44" spans="2:6" s="6" customFormat="1" ht="15.75" customHeight="1">
      <c r="B44" s="358" t="s">
        <v>424</v>
      </c>
      <c r="C44" s="81">
        <v>42171.29</v>
      </c>
      <c r="D44" s="87">
        <v>411771.64</v>
      </c>
      <c r="E44" s="400">
        <v>0.10241426534377161</v>
      </c>
      <c r="F44" s="10"/>
    </row>
    <row r="45" spans="2:6" s="6" customFormat="1" ht="15.75" customHeight="1">
      <c r="B45" s="358" t="s">
        <v>425</v>
      </c>
      <c r="C45" s="81">
        <v>366903.72</v>
      </c>
      <c r="D45" s="87">
        <v>818240.15</v>
      </c>
      <c r="E45" s="400">
        <v>0.4484059111496789</v>
      </c>
      <c r="F45" s="10"/>
    </row>
    <row r="46" spans="2:6" s="6" customFormat="1" ht="15.75" customHeight="1">
      <c r="B46" s="358" t="s">
        <v>426</v>
      </c>
      <c r="C46" s="81">
        <v>165317.81</v>
      </c>
      <c r="D46" s="87">
        <v>101490.93</v>
      </c>
      <c r="E46" s="400">
        <v>1.6288924537394622</v>
      </c>
      <c r="F46" s="10"/>
    </row>
    <row r="47" spans="2:6" s="6" customFormat="1" ht="15.75" customHeight="1">
      <c r="B47" s="358" t="s">
        <v>427</v>
      </c>
      <c r="C47" s="81">
        <v>2680.82</v>
      </c>
      <c r="D47" s="87">
        <v>147627.26</v>
      </c>
      <c r="E47" s="400">
        <v>0.01815938330088901</v>
      </c>
      <c r="F47" s="10"/>
    </row>
    <row r="48" spans="2:6" s="6" customFormat="1" ht="15.75" customHeight="1">
      <c r="B48" s="358" t="s">
        <v>428</v>
      </c>
      <c r="C48" s="81">
        <v>39770.61</v>
      </c>
      <c r="D48" s="87">
        <v>309563.27</v>
      </c>
      <c r="E48" s="400">
        <v>0.12847328431438265</v>
      </c>
      <c r="F48" s="10"/>
    </row>
    <row r="49" spans="2:6" s="6" customFormat="1" ht="15.75" customHeight="1">
      <c r="B49" s="358" t="s">
        <v>429</v>
      </c>
      <c r="C49" s="81">
        <v>28871.12</v>
      </c>
      <c r="D49" s="87">
        <v>45567.62</v>
      </c>
      <c r="E49" s="400">
        <v>0.6335884999040985</v>
      </c>
      <c r="F49" s="10"/>
    </row>
    <row r="50" spans="2:6" s="6" customFormat="1" ht="15.75" customHeight="1">
      <c r="B50" s="358" t="s">
        <v>430</v>
      </c>
      <c r="C50" s="81">
        <v>180814.6</v>
      </c>
      <c r="D50" s="87">
        <v>649927.96</v>
      </c>
      <c r="E50" s="400">
        <v>0.27820714160381715</v>
      </c>
      <c r="F50" s="10"/>
    </row>
    <row r="51" spans="2:6" s="6" customFormat="1" ht="15.75" customHeight="1">
      <c r="B51" s="358" t="s">
        <v>431</v>
      </c>
      <c r="C51" s="81">
        <v>30000</v>
      </c>
      <c r="D51" s="87">
        <v>18346.61</v>
      </c>
      <c r="E51" s="400">
        <v>1.6351794691226336</v>
      </c>
      <c r="F51" s="10"/>
    </row>
    <row r="52" spans="2:6" s="6" customFormat="1" ht="15.75" customHeight="1" thickBot="1">
      <c r="B52" s="369" t="s">
        <v>400</v>
      </c>
      <c r="C52" s="99">
        <v>45580.38</v>
      </c>
      <c r="D52" s="90">
        <v>25611.71</v>
      </c>
      <c r="E52" s="401">
        <v>1.7796695339748887</v>
      </c>
      <c r="F52" s="10"/>
    </row>
    <row r="53" spans="2:6" s="6" customFormat="1" ht="25.5" customHeight="1" thickBot="1" thickTop="1">
      <c r="B53" s="360" t="s">
        <v>1</v>
      </c>
      <c r="C53" s="391">
        <v>2911954.99</v>
      </c>
      <c r="D53" s="398">
        <v>6375905.58</v>
      </c>
      <c r="E53" s="399">
        <v>0.4567123765342836</v>
      </c>
      <c r="F53" s="10"/>
    </row>
  </sheetData>
  <sheetProtection/>
  <printOptions horizontalCentered="1"/>
  <pageMargins left="0.5905511811023623" right="0.1968503937007874" top="0.3937007874015748" bottom="0.1968503937007874" header="0" footer="0"/>
  <pageSetup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56">
    <tabColor rgb="FF92D050"/>
  </sheetPr>
  <dimension ref="A1:L51"/>
  <sheetViews>
    <sheetView showGridLines="0" zoomScalePageLayoutView="0" workbookViewId="0" topLeftCell="A1">
      <selection activeCell="F60" sqref="F60"/>
    </sheetView>
  </sheetViews>
  <sheetFormatPr defaultColWidth="9.140625" defaultRowHeight="12.75"/>
  <cols>
    <col min="1" max="1" width="1.7109375" style="6" customWidth="1"/>
    <col min="2" max="2" width="18.57421875" style="6" customWidth="1"/>
    <col min="3" max="4" width="10.7109375" style="6" customWidth="1"/>
    <col min="5" max="6" width="12.28125" style="6" customWidth="1"/>
    <col min="7" max="8" width="10.7109375" style="6" customWidth="1"/>
    <col min="9" max="9" width="20.7109375" style="6" customWidth="1"/>
    <col min="10" max="10" width="5.28125" style="10" customWidth="1"/>
    <col min="11" max="12" width="11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118</v>
      </c>
      <c r="C1" s="7"/>
      <c r="D1" s="7"/>
      <c r="E1" s="7"/>
      <c r="F1" s="7"/>
      <c r="G1" s="7"/>
      <c r="H1" s="7"/>
      <c r="I1" s="112"/>
      <c r="J1" s="182"/>
      <c r="K1" s="499" t="s">
        <v>180</v>
      </c>
      <c r="L1" s="500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185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I6" s="21" t="s">
        <v>88</v>
      </c>
      <c r="J6" s="20"/>
    </row>
    <row r="7" spans="1:10" ht="48" customHeight="1" thickBot="1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134</v>
      </c>
      <c r="J7" s="121"/>
    </row>
    <row r="8" spans="1:10" ht="18" customHeight="1" thickTop="1">
      <c r="A8" s="7"/>
      <c r="B8" s="148" t="s">
        <v>414</v>
      </c>
      <c r="C8" s="34">
        <v>37.76</v>
      </c>
      <c r="D8" s="34">
        <v>536488.71</v>
      </c>
      <c r="E8" s="34">
        <v>80405.04</v>
      </c>
      <c r="F8" s="34">
        <v>168536.92</v>
      </c>
      <c r="G8" s="34">
        <v>176971.74</v>
      </c>
      <c r="H8" s="39">
        <v>94134.8</v>
      </c>
      <c r="I8" s="176">
        <v>1056574.97</v>
      </c>
      <c r="J8" s="123"/>
    </row>
    <row r="9" spans="1:10" ht="18" customHeight="1">
      <c r="A9" s="7"/>
      <c r="B9" s="149" t="s">
        <v>415</v>
      </c>
      <c r="C9" s="34">
        <v>0</v>
      </c>
      <c r="D9" s="34">
        <v>158760.45</v>
      </c>
      <c r="E9" s="34">
        <v>7729.62</v>
      </c>
      <c r="F9" s="34">
        <v>48931.77</v>
      </c>
      <c r="G9" s="34">
        <v>37679.04</v>
      </c>
      <c r="H9" s="40">
        <v>35520.42</v>
      </c>
      <c r="I9" s="176">
        <v>288621.3</v>
      </c>
      <c r="J9" s="123"/>
    </row>
    <row r="10" spans="1:10" ht="18" customHeight="1">
      <c r="A10" s="7"/>
      <c r="B10" s="149" t="s">
        <v>416</v>
      </c>
      <c r="C10" s="34">
        <v>0</v>
      </c>
      <c r="D10" s="34">
        <v>38401.71</v>
      </c>
      <c r="E10" s="34">
        <v>2370.04</v>
      </c>
      <c r="F10" s="34">
        <v>13192.15</v>
      </c>
      <c r="G10" s="34">
        <v>13200.8</v>
      </c>
      <c r="H10" s="40">
        <v>10511.41</v>
      </c>
      <c r="I10" s="176">
        <v>77676.11</v>
      </c>
      <c r="J10" s="123"/>
    </row>
    <row r="11" spans="1:10" ht="18" customHeight="1">
      <c r="A11" s="7"/>
      <c r="B11" s="149" t="s">
        <v>417</v>
      </c>
      <c r="C11" s="34">
        <v>0</v>
      </c>
      <c r="D11" s="34">
        <v>96256.93</v>
      </c>
      <c r="E11" s="34">
        <v>3127.4</v>
      </c>
      <c r="F11" s="34">
        <v>38524.56</v>
      </c>
      <c r="G11" s="34">
        <v>35114.85</v>
      </c>
      <c r="H11" s="40">
        <v>23620.78</v>
      </c>
      <c r="I11" s="176">
        <v>196644.52</v>
      </c>
      <c r="J11" s="123"/>
    </row>
    <row r="12" spans="1:10" ht="18" customHeight="1">
      <c r="A12" s="7"/>
      <c r="B12" s="149" t="s">
        <v>418</v>
      </c>
      <c r="C12" s="34">
        <v>0</v>
      </c>
      <c r="D12" s="34">
        <v>195636.35</v>
      </c>
      <c r="E12" s="34">
        <v>8753.73</v>
      </c>
      <c r="F12" s="34">
        <v>47741.36</v>
      </c>
      <c r="G12" s="34">
        <v>52101.27</v>
      </c>
      <c r="H12" s="40">
        <v>28532.26</v>
      </c>
      <c r="I12" s="176">
        <v>332764.97</v>
      </c>
      <c r="J12" s="123"/>
    </row>
    <row r="13" spans="1:10" ht="18" customHeight="1">
      <c r="A13" s="7"/>
      <c r="B13" s="149" t="s">
        <v>419</v>
      </c>
      <c r="C13" s="34">
        <v>105.87</v>
      </c>
      <c r="D13" s="34">
        <v>43413.64</v>
      </c>
      <c r="E13" s="34">
        <v>1863.89</v>
      </c>
      <c r="F13" s="34">
        <v>14455.13</v>
      </c>
      <c r="G13" s="34">
        <v>10454.96</v>
      </c>
      <c r="H13" s="40">
        <v>6017.9</v>
      </c>
      <c r="I13" s="176">
        <v>76311.39</v>
      </c>
      <c r="J13" s="123"/>
    </row>
    <row r="14" spans="1:10" ht="18" customHeight="1">
      <c r="A14" s="7"/>
      <c r="B14" s="149" t="s">
        <v>420</v>
      </c>
      <c r="C14" s="34">
        <v>116.52</v>
      </c>
      <c r="D14" s="34">
        <v>279927.44</v>
      </c>
      <c r="E14" s="34">
        <v>8319.62</v>
      </c>
      <c r="F14" s="34">
        <v>78034.57</v>
      </c>
      <c r="G14" s="34">
        <v>64184.15</v>
      </c>
      <c r="H14" s="40">
        <v>48722.81</v>
      </c>
      <c r="I14" s="176">
        <v>479305.11</v>
      </c>
      <c r="J14" s="123"/>
    </row>
    <row r="15" spans="1:10" ht="18" customHeight="1">
      <c r="A15" s="7"/>
      <c r="B15" s="149" t="s">
        <v>421</v>
      </c>
      <c r="C15" s="34">
        <v>0</v>
      </c>
      <c r="D15" s="34">
        <v>144679.81</v>
      </c>
      <c r="E15" s="34">
        <v>10041.49</v>
      </c>
      <c r="F15" s="34">
        <v>51147.92</v>
      </c>
      <c r="G15" s="34">
        <v>31191.71</v>
      </c>
      <c r="H15" s="40">
        <v>26055.91</v>
      </c>
      <c r="I15" s="176">
        <v>263116.84</v>
      </c>
      <c r="J15" s="123"/>
    </row>
    <row r="16" spans="1:10" ht="18" customHeight="1">
      <c r="A16" s="7"/>
      <c r="B16" s="149" t="s">
        <v>422</v>
      </c>
      <c r="C16" s="34">
        <v>751.97</v>
      </c>
      <c r="D16" s="34">
        <v>813120.78</v>
      </c>
      <c r="E16" s="34">
        <v>29732.49</v>
      </c>
      <c r="F16" s="34">
        <v>228274.7</v>
      </c>
      <c r="G16" s="34">
        <v>163040.81</v>
      </c>
      <c r="H16" s="40">
        <v>223813.55</v>
      </c>
      <c r="I16" s="176">
        <v>1458734.3</v>
      </c>
      <c r="J16" s="123"/>
    </row>
    <row r="17" spans="1:10" ht="18" customHeight="1">
      <c r="A17" s="7"/>
      <c r="B17" s="149" t="s">
        <v>423</v>
      </c>
      <c r="C17" s="34">
        <v>0</v>
      </c>
      <c r="D17" s="34">
        <v>79331.76</v>
      </c>
      <c r="E17" s="34">
        <v>20528.92</v>
      </c>
      <c r="F17" s="34">
        <v>25677.62</v>
      </c>
      <c r="G17" s="34">
        <v>29946.97</v>
      </c>
      <c r="H17" s="40">
        <v>16577.83</v>
      </c>
      <c r="I17" s="176">
        <v>172063.1</v>
      </c>
      <c r="J17" s="123"/>
    </row>
    <row r="18" spans="1:10" ht="18" customHeight="1">
      <c r="A18" s="7"/>
      <c r="B18" s="149" t="s">
        <v>424</v>
      </c>
      <c r="C18" s="34">
        <v>0</v>
      </c>
      <c r="D18" s="34">
        <v>258927.93</v>
      </c>
      <c r="E18" s="34">
        <v>10572</v>
      </c>
      <c r="F18" s="34">
        <v>60979.56</v>
      </c>
      <c r="G18" s="34">
        <v>84812.24</v>
      </c>
      <c r="H18" s="40">
        <v>36582.33</v>
      </c>
      <c r="I18" s="176">
        <v>451874.06</v>
      </c>
      <c r="J18" s="123"/>
    </row>
    <row r="19" spans="1:10" ht="18" customHeight="1">
      <c r="A19" s="7"/>
      <c r="B19" s="149" t="s">
        <v>425</v>
      </c>
      <c r="C19" s="34">
        <v>0</v>
      </c>
      <c r="D19" s="34">
        <v>675597.52</v>
      </c>
      <c r="E19" s="34">
        <v>7596.82</v>
      </c>
      <c r="F19" s="34">
        <v>136525.73</v>
      </c>
      <c r="G19" s="34">
        <v>216355.72</v>
      </c>
      <c r="H19" s="40">
        <v>147073.73</v>
      </c>
      <c r="I19" s="176">
        <v>1183149.52</v>
      </c>
      <c r="J19" s="123"/>
    </row>
    <row r="20" spans="1:10" ht="18" customHeight="1">
      <c r="A20" s="7"/>
      <c r="B20" s="149" t="s">
        <v>426</v>
      </c>
      <c r="C20" s="34">
        <v>0</v>
      </c>
      <c r="D20" s="34">
        <v>57031.17</v>
      </c>
      <c r="E20" s="34">
        <v>3135.27</v>
      </c>
      <c r="F20" s="34">
        <v>22351.59</v>
      </c>
      <c r="G20" s="34">
        <v>6995.44</v>
      </c>
      <c r="H20" s="40">
        <v>16748.37</v>
      </c>
      <c r="I20" s="176">
        <v>106261.84</v>
      </c>
      <c r="J20" s="123"/>
    </row>
    <row r="21" spans="1:10" ht="18" customHeight="1">
      <c r="A21" s="7"/>
      <c r="B21" s="149" t="s">
        <v>427</v>
      </c>
      <c r="C21" s="34">
        <v>13866</v>
      </c>
      <c r="D21" s="34">
        <v>60203.37</v>
      </c>
      <c r="E21" s="34">
        <v>3696.75</v>
      </c>
      <c r="F21" s="34">
        <v>48371.4</v>
      </c>
      <c r="G21" s="34">
        <v>16730.96</v>
      </c>
      <c r="H21" s="40">
        <v>13191.38</v>
      </c>
      <c r="I21" s="176">
        <v>156059.86</v>
      </c>
      <c r="J21" s="123"/>
    </row>
    <row r="22" spans="1:10" ht="18" customHeight="1">
      <c r="A22" s="7"/>
      <c r="B22" s="149" t="s">
        <v>428</v>
      </c>
      <c r="C22" s="34">
        <v>0</v>
      </c>
      <c r="D22" s="34">
        <v>183509.16</v>
      </c>
      <c r="E22" s="34">
        <v>6143.96</v>
      </c>
      <c r="F22" s="34">
        <v>77707.94</v>
      </c>
      <c r="G22" s="34">
        <v>34760.03</v>
      </c>
      <c r="H22" s="40">
        <v>36854.98</v>
      </c>
      <c r="I22" s="176">
        <v>338976.07</v>
      </c>
      <c r="J22" s="123"/>
    </row>
    <row r="23" spans="1:10" ht="18" customHeight="1">
      <c r="A23" s="7"/>
      <c r="B23" s="149" t="s">
        <v>429</v>
      </c>
      <c r="C23" s="34">
        <v>0</v>
      </c>
      <c r="D23" s="34">
        <v>23711.19</v>
      </c>
      <c r="E23" s="34">
        <v>180.7</v>
      </c>
      <c r="F23" s="34">
        <v>11361.63</v>
      </c>
      <c r="G23" s="34">
        <v>11204.85</v>
      </c>
      <c r="H23" s="40">
        <v>38755.21</v>
      </c>
      <c r="I23" s="176">
        <v>85213.58</v>
      </c>
      <c r="J23" s="123"/>
    </row>
    <row r="24" spans="1:10" ht="18" customHeight="1">
      <c r="A24" s="7"/>
      <c r="B24" s="149" t="s">
        <v>430</v>
      </c>
      <c r="C24" s="34">
        <v>195.71</v>
      </c>
      <c r="D24" s="34">
        <v>319513.14</v>
      </c>
      <c r="E24" s="34">
        <v>23620.81</v>
      </c>
      <c r="F24" s="34">
        <v>195615.89</v>
      </c>
      <c r="G24" s="34">
        <v>64350.51</v>
      </c>
      <c r="H24" s="40">
        <v>85919.06</v>
      </c>
      <c r="I24" s="176">
        <v>689215.12</v>
      </c>
      <c r="J24" s="123"/>
    </row>
    <row r="25" spans="1:10" ht="18" customHeight="1">
      <c r="A25" s="7"/>
      <c r="B25" s="149" t="s">
        <v>431</v>
      </c>
      <c r="C25" s="34">
        <v>0</v>
      </c>
      <c r="D25" s="34">
        <v>4160.99</v>
      </c>
      <c r="E25" s="34">
        <v>0</v>
      </c>
      <c r="F25" s="34">
        <v>550.26</v>
      </c>
      <c r="G25" s="34">
        <v>20295.27</v>
      </c>
      <c r="H25" s="40">
        <v>2252.55</v>
      </c>
      <c r="I25" s="176">
        <v>27259.07</v>
      </c>
      <c r="J25" s="123"/>
    </row>
    <row r="26" spans="1:10" ht="18" customHeight="1" thickBot="1">
      <c r="A26" s="7"/>
      <c r="B26" s="151" t="s">
        <v>400</v>
      </c>
      <c r="C26" s="36">
        <v>0</v>
      </c>
      <c r="D26" s="37">
        <v>21806.7</v>
      </c>
      <c r="E26" s="37">
        <v>320.99</v>
      </c>
      <c r="F26" s="37">
        <v>3806.37</v>
      </c>
      <c r="G26" s="37">
        <v>5321.26</v>
      </c>
      <c r="H26" s="41">
        <v>1374.47</v>
      </c>
      <c r="I26" s="177">
        <v>32629.79</v>
      </c>
      <c r="J26" s="123"/>
    </row>
    <row r="27" spans="1:10" ht="27" customHeight="1" thickBot="1" thickTop="1">
      <c r="A27" s="7"/>
      <c r="B27" s="224" t="s">
        <v>1</v>
      </c>
      <c r="C27" s="170">
        <v>15073.83</v>
      </c>
      <c r="D27" s="170">
        <v>3990478.75</v>
      </c>
      <c r="E27" s="170">
        <v>228139.54</v>
      </c>
      <c r="F27" s="170">
        <v>1271787.07</v>
      </c>
      <c r="G27" s="170">
        <v>1074712.58</v>
      </c>
      <c r="H27" s="171">
        <v>892259.75</v>
      </c>
      <c r="I27" s="178">
        <v>7472451.5200000005</v>
      </c>
      <c r="J27" s="124"/>
    </row>
    <row r="28" ht="39" customHeight="1"/>
    <row r="29" spans="2:9" ht="15" customHeight="1">
      <c r="B29" s="5" t="s">
        <v>11</v>
      </c>
      <c r="C29" s="7"/>
      <c r="D29" s="7"/>
      <c r="E29" s="7"/>
      <c r="F29" s="7"/>
      <c r="G29" s="7"/>
      <c r="H29" s="7"/>
      <c r="I29" s="7"/>
    </row>
    <row r="30" spans="2:9" ht="11.25" customHeight="1" thickBot="1">
      <c r="B30" s="4"/>
      <c r="C30" s="7"/>
      <c r="D30" s="7"/>
      <c r="E30" s="7"/>
      <c r="F30" s="7"/>
      <c r="G30" s="7"/>
      <c r="I30" s="21" t="s">
        <v>102</v>
      </c>
    </row>
    <row r="31" spans="2:9" ht="48" customHeight="1" thickBot="1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134</v>
      </c>
    </row>
    <row r="32" spans="2:9" ht="18" customHeight="1" thickTop="1">
      <c r="B32" s="148" t="s">
        <v>414</v>
      </c>
      <c r="C32" s="33">
        <v>3.573811709736035E-05</v>
      </c>
      <c r="D32" s="33">
        <v>0.5077620852593167</v>
      </c>
      <c r="E32" s="33">
        <v>0.07609970166149213</v>
      </c>
      <c r="F32" s="33">
        <v>0.1595125048249061</v>
      </c>
      <c r="G32" s="33">
        <v>0.16749567709331595</v>
      </c>
      <c r="H32" s="43">
        <v>0.08909429304387176</v>
      </c>
      <c r="I32" s="179">
        <v>1</v>
      </c>
    </row>
    <row r="33" spans="2:9" ht="18" customHeight="1">
      <c r="B33" s="148" t="s">
        <v>415</v>
      </c>
      <c r="C33" s="33">
        <v>0</v>
      </c>
      <c r="D33" s="33">
        <v>0.5500649120491108</v>
      </c>
      <c r="E33" s="33">
        <v>0.026781183509325197</v>
      </c>
      <c r="F33" s="33">
        <v>0.16953624004881135</v>
      </c>
      <c r="G33" s="33">
        <v>0.1305483690912625</v>
      </c>
      <c r="H33" s="44">
        <v>0.12306929530149022</v>
      </c>
      <c r="I33" s="179">
        <v>1</v>
      </c>
    </row>
    <row r="34" spans="2:9" ht="18" customHeight="1">
      <c r="B34" s="148" t="s">
        <v>416</v>
      </c>
      <c r="C34" s="33">
        <v>0</v>
      </c>
      <c r="D34" s="33">
        <v>0.49438250705397063</v>
      </c>
      <c r="E34" s="33">
        <v>0.03051182660923674</v>
      </c>
      <c r="F34" s="33">
        <v>0.16983535864501967</v>
      </c>
      <c r="G34" s="33">
        <v>0.169946718495558</v>
      </c>
      <c r="H34" s="44">
        <v>0.1353235891962149</v>
      </c>
      <c r="I34" s="179">
        <v>1</v>
      </c>
    </row>
    <row r="35" spans="2:9" ht="18" customHeight="1">
      <c r="B35" s="149" t="s">
        <v>417</v>
      </c>
      <c r="C35" s="33">
        <v>0</v>
      </c>
      <c r="D35" s="33">
        <v>0.4894971393049753</v>
      </c>
      <c r="E35" s="33">
        <v>0.015903824830714838</v>
      </c>
      <c r="F35" s="33">
        <v>0.195909654639753</v>
      </c>
      <c r="G35" s="33">
        <v>0.17857019356552625</v>
      </c>
      <c r="H35" s="44">
        <v>0.12011918765903062</v>
      </c>
      <c r="I35" s="179">
        <v>1</v>
      </c>
    </row>
    <row r="36" spans="2:9" ht="18" customHeight="1">
      <c r="B36" s="149" t="s">
        <v>418</v>
      </c>
      <c r="C36" s="33">
        <v>0</v>
      </c>
      <c r="D36" s="33">
        <v>0.5879114920059043</v>
      </c>
      <c r="E36" s="33">
        <v>0.026306044172858697</v>
      </c>
      <c r="F36" s="33">
        <v>0.14346870705771703</v>
      </c>
      <c r="G36" s="33">
        <v>0.1565707772666095</v>
      </c>
      <c r="H36" s="44">
        <v>0.08574297949691037</v>
      </c>
      <c r="I36" s="179">
        <v>1</v>
      </c>
    </row>
    <row r="37" spans="2:9" ht="18" customHeight="1">
      <c r="B37" s="149" t="s">
        <v>419</v>
      </c>
      <c r="C37" s="33">
        <v>0.001387342046842549</v>
      </c>
      <c r="D37" s="33">
        <v>0.5689011823791967</v>
      </c>
      <c r="E37" s="33">
        <v>0.024424794254173595</v>
      </c>
      <c r="F37" s="33">
        <v>0.18942296818338655</v>
      </c>
      <c r="G37" s="33">
        <v>0.13700392562630562</v>
      </c>
      <c r="H37" s="44">
        <v>0.07885978751009516</v>
      </c>
      <c r="I37" s="179">
        <v>1</v>
      </c>
    </row>
    <row r="38" spans="2:9" ht="18" customHeight="1">
      <c r="B38" s="149" t="s">
        <v>420</v>
      </c>
      <c r="C38" s="33">
        <v>0.00024310193563344232</v>
      </c>
      <c r="D38" s="33">
        <v>0.5840276562042077</v>
      </c>
      <c r="E38" s="33">
        <v>0.017357670148770165</v>
      </c>
      <c r="F38" s="33">
        <v>0.1628077155280068</v>
      </c>
      <c r="G38" s="33">
        <v>0.1339108402161621</v>
      </c>
      <c r="H38" s="44">
        <v>0.10165301596721969</v>
      </c>
      <c r="I38" s="179">
        <v>1</v>
      </c>
    </row>
    <row r="39" spans="2:9" ht="18" customHeight="1">
      <c r="B39" s="149" t="s">
        <v>421</v>
      </c>
      <c r="C39" s="33">
        <v>0</v>
      </c>
      <c r="D39" s="33">
        <v>0.5498690619726203</v>
      </c>
      <c r="E39" s="33">
        <v>0.038163615829378314</v>
      </c>
      <c r="F39" s="33">
        <v>0.194392422773092</v>
      </c>
      <c r="G39" s="33">
        <v>0.1185469922791715</v>
      </c>
      <c r="H39" s="44">
        <v>0.099027907145738</v>
      </c>
      <c r="I39" s="179">
        <v>1</v>
      </c>
    </row>
    <row r="40" spans="2:9" ht="18" customHeight="1">
      <c r="B40" s="149" t="s">
        <v>422</v>
      </c>
      <c r="C40" s="33">
        <v>0.0005154948368595981</v>
      </c>
      <c r="D40" s="33">
        <v>0.557415274323775</v>
      </c>
      <c r="E40" s="33">
        <v>0.020382389034109914</v>
      </c>
      <c r="F40" s="33">
        <v>0.15648819665102823</v>
      </c>
      <c r="G40" s="33">
        <v>0.1117686819320009</v>
      </c>
      <c r="H40" s="44">
        <v>0.15342996322222627</v>
      </c>
      <c r="I40" s="179">
        <v>1</v>
      </c>
    </row>
    <row r="41" spans="2:9" ht="18" customHeight="1">
      <c r="B41" s="149" t="s">
        <v>423</v>
      </c>
      <c r="C41" s="33">
        <v>0</v>
      </c>
      <c r="D41" s="33">
        <v>0.4610620173645599</v>
      </c>
      <c r="E41" s="33">
        <v>0.11931041577188835</v>
      </c>
      <c r="F41" s="33">
        <v>0.1492337404126742</v>
      </c>
      <c r="G41" s="33">
        <v>0.17404643993976632</v>
      </c>
      <c r="H41" s="44">
        <v>0.09634738651111135</v>
      </c>
      <c r="I41" s="179">
        <v>1</v>
      </c>
    </row>
    <row r="42" spans="2:9" ht="18" customHeight="1">
      <c r="B42" s="149" t="s">
        <v>424</v>
      </c>
      <c r="C42" s="33">
        <v>0</v>
      </c>
      <c r="D42" s="33">
        <v>0.5730090592055671</v>
      </c>
      <c r="E42" s="33">
        <v>0.02339589929105468</v>
      </c>
      <c r="F42" s="33">
        <v>0.13494813134438388</v>
      </c>
      <c r="G42" s="33">
        <v>0.18768999486272792</v>
      </c>
      <c r="H42" s="44">
        <v>0.0809569152962664</v>
      </c>
      <c r="I42" s="179">
        <v>1</v>
      </c>
    </row>
    <row r="43" spans="2:9" ht="18" customHeight="1">
      <c r="B43" s="149" t="s">
        <v>425</v>
      </c>
      <c r="C43" s="33">
        <v>0</v>
      </c>
      <c r="D43" s="33">
        <v>0.571016180609193</v>
      </c>
      <c r="E43" s="33">
        <v>0.006420845270680581</v>
      </c>
      <c r="F43" s="33">
        <v>0.1153917807446687</v>
      </c>
      <c r="G43" s="33">
        <v>0.18286422497132906</v>
      </c>
      <c r="H43" s="44">
        <v>0.12430696840412868</v>
      </c>
      <c r="I43" s="179">
        <v>1</v>
      </c>
    </row>
    <row r="44" spans="2:9" ht="18" customHeight="1">
      <c r="B44" s="149" t="s">
        <v>426</v>
      </c>
      <c r="C44" s="33">
        <v>0</v>
      </c>
      <c r="D44" s="33">
        <v>0.5367041451569068</v>
      </c>
      <c r="E44" s="33">
        <v>0.02950513561594642</v>
      </c>
      <c r="F44" s="33">
        <v>0.21034446608490875</v>
      </c>
      <c r="G44" s="33">
        <v>0.06583209927477258</v>
      </c>
      <c r="H44" s="44">
        <v>0.1576141538674655</v>
      </c>
      <c r="I44" s="179">
        <v>1</v>
      </c>
    </row>
    <row r="45" spans="2:9" ht="18" customHeight="1">
      <c r="B45" s="149" t="s">
        <v>427</v>
      </c>
      <c r="C45" s="33">
        <v>0.08885052184463064</v>
      </c>
      <c r="D45" s="33">
        <v>0.3857710112004458</v>
      </c>
      <c r="E45" s="33">
        <v>0.023688025863921706</v>
      </c>
      <c r="F45" s="33">
        <v>0.30995414195552917</v>
      </c>
      <c r="G45" s="33">
        <v>0.10720860572347048</v>
      </c>
      <c r="H45" s="44">
        <v>0.0845276934120023</v>
      </c>
      <c r="I45" s="179">
        <v>1</v>
      </c>
    </row>
    <row r="46" spans="2:9" ht="18" customHeight="1">
      <c r="B46" s="149" t="s">
        <v>428</v>
      </c>
      <c r="C46" s="33">
        <v>0</v>
      </c>
      <c r="D46" s="33">
        <v>0.5413631705624531</v>
      </c>
      <c r="E46" s="33">
        <v>0.018125055258325466</v>
      </c>
      <c r="F46" s="33">
        <v>0.22924314391868433</v>
      </c>
      <c r="G46" s="33">
        <v>0.10254420024398773</v>
      </c>
      <c r="H46" s="44">
        <v>0.10872443001654958</v>
      </c>
      <c r="I46" s="179">
        <v>1</v>
      </c>
    </row>
    <row r="47" spans="2:9" ht="18" customHeight="1">
      <c r="B47" s="149" t="s">
        <v>429</v>
      </c>
      <c r="C47" s="33">
        <v>0</v>
      </c>
      <c r="D47" s="33">
        <v>0.2782560009801255</v>
      </c>
      <c r="E47" s="33">
        <v>0.002120554024370294</v>
      </c>
      <c r="F47" s="33">
        <v>0.13333121317048294</v>
      </c>
      <c r="G47" s="33">
        <v>0.13149136557811564</v>
      </c>
      <c r="H47" s="44">
        <v>0.4548008662469058</v>
      </c>
      <c r="I47" s="179">
        <v>1</v>
      </c>
    </row>
    <row r="48" spans="2:9" ht="18" customHeight="1">
      <c r="B48" s="149" t="s">
        <v>430</v>
      </c>
      <c r="C48" s="33">
        <v>0.0002839606885002755</v>
      </c>
      <c r="D48" s="33">
        <v>0.4635898585625921</v>
      </c>
      <c r="E48" s="33">
        <v>0.03427204266789736</v>
      </c>
      <c r="F48" s="33">
        <v>0.2838241418731498</v>
      </c>
      <c r="G48" s="33">
        <v>0.09336781526209116</v>
      </c>
      <c r="H48" s="44">
        <v>0.12466218094576913</v>
      </c>
      <c r="I48" s="179">
        <v>1</v>
      </c>
    </row>
    <row r="49" spans="2:9" ht="18" customHeight="1">
      <c r="B49" s="149" t="s">
        <v>431</v>
      </c>
      <c r="C49" s="33">
        <v>0</v>
      </c>
      <c r="D49" s="33">
        <v>0.15264607339868894</v>
      </c>
      <c r="E49" s="33">
        <v>0</v>
      </c>
      <c r="F49" s="33">
        <v>0.020186308630485192</v>
      </c>
      <c r="G49" s="33">
        <v>0.7445327371770204</v>
      </c>
      <c r="H49" s="44">
        <v>0.08263488079380552</v>
      </c>
      <c r="I49" s="179">
        <v>1</v>
      </c>
    </row>
    <row r="50" spans="2:9" ht="18" customHeight="1" thickBot="1">
      <c r="B50" s="151" t="s">
        <v>400</v>
      </c>
      <c r="C50" s="42">
        <v>0</v>
      </c>
      <c r="D50" s="103">
        <v>0.6683064769954082</v>
      </c>
      <c r="E50" s="103">
        <v>0.00983732963037764</v>
      </c>
      <c r="F50" s="103">
        <v>0.11665321781108612</v>
      </c>
      <c r="G50" s="103">
        <v>0.16307981142385533</v>
      </c>
      <c r="H50" s="45">
        <v>0.04212316413927273</v>
      </c>
      <c r="I50" s="180">
        <v>1</v>
      </c>
    </row>
    <row r="51" spans="2:9" ht="27" customHeight="1" thickBot="1" thickTop="1">
      <c r="B51" s="224" t="s">
        <v>1</v>
      </c>
      <c r="C51" s="205">
        <v>0.002017253636193547</v>
      </c>
      <c r="D51" s="205">
        <v>0.5340253783272454</v>
      </c>
      <c r="E51" s="205">
        <v>0.030530748762890598</v>
      </c>
      <c r="F51" s="205">
        <v>0.17019676428760558</v>
      </c>
      <c r="G51" s="205">
        <v>0.14382329241260836</v>
      </c>
      <c r="H51" s="206">
        <v>0.11940656257345647</v>
      </c>
      <c r="I51" s="181">
        <v>1</v>
      </c>
    </row>
  </sheetData>
  <sheetProtection/>
  <hyperlinks>
    <hyperlink ref="K1" location="INDICE!A1" display="VOLVER AL ÍNDICE"/>
    <hyperlink ref="K1:L1" location="INDICE!A6:N6" display="VOLVER AL ÍNDICE"/>
  </hyperlinks>
  <printOptions/>
  <pageMargins left="0.3937007874015748" right="0.3937007874015748" top="0.3937007874015748" bottom="0.1968503937007874" header="0" footer="0"/>
  <pageSetup horizontalDpi="300" verticalDpi="300" orientation="portrait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57">
    <tabColor rgb="FF92D050"/>
  </sheetPr>
  <dimension ref="A1:L49"/>
  <sheetViews>
    <sheetView showGridLines="0" zoomScalePageLayoutView="0" workbookViewId="0" topLeftCell="A1">
      <selection activeCell="F56" sqref="F56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4" width="10.7109375" style="6" customWidth="1"/>
    <col min="5" max="6" width="12.421875" style="6" customWidth="1"/>
    <col min="7" max="8" width="10.7109375" style="6" customWidth="1"/>
    <col min="9" max="9" width="17.28125" style="6" customWidth="1"/>
    <col min="10" max="10" width="6.28125" style="10" customWidth="1"/>
    <col min="11" max="11" width="12.7109375" style="6" customWidth="1"/>
    <col min="12" max="16384" width="9.140625" style="6" customWidth="1"/>
  </cols>
  <sheetData>
    <row r="1" spans="1:12" ht="18" customHeight="1" thickBot="1" thickTop="1">
      <c r="A1" s="7"/>
      <c r="B1" s="2" t="s">
        <v>118</v>
      </c>
      <c r="C1" s="7"/>
      <c r="D1" s="7"/>
      <c r="E1" s="7"/>
      <c r="F1" s="7"/>
      <c r="G1" s="7"/>
      <c r="H1" s="7"/>
      <c r="I1" s="112"/>
      <c r="J1" s="182"/>
      <c r="K1" s="499" t="s">
        <v>180</v>
      </c>
      <c r="L1" s="500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187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0" ht="11.25" customHeight="1" thickBot="1">
      <c r="A6" s="7"/>
      <c r="B6" s="4"/>
      <c r="C6" s="7"/>
      <c r="D6" s="7"/>
      <c r="E6" s="7"/>
      <c r="F6" s="7"/>
      <c r="G6" s="7"/>
      <c r="I6" s="15" t="s">
        <v>88</v>
      </c>
      <c r="J6" s="20"/>
    </row>
    <row r="7" spans="1:10" ht="42" customHeight="1" thickBot="1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134</v>
      </c>
      <c r="J7" s="121"/>
    </row>
    <row r="8" spans="1:10" ht="16.5" customHeight="1" thickTop="1">
      <c r="A8" s="7"/>
      <c r="B8" s="148" t="s">
        <v>95</v>
      </c>
      <c r="C8" s="34">
        <v>15073.82</v>
      </c>
      <c r="D8" s="34">
        <v>3990478.75</v>
      </c>
      <c r="E8" s="34">
        <v>228139.56</v>
      </c>
      <c r="F8" s="34">
        <v>1271787.06</v>
      </c>
      <c r="G8" s="34">
        <v>1074712.58</v>
      </c>
      <c r="H8" s="39">
        <v>892259.76</v>
      </c>
      <c r="I8" s="176">
        <v>7472451.529999999</v>
      </c>
      <c r="J8" s="123"/>
    </row>
    <row r="9" spans="1:10" ht="16.5" customHeight="1">
      <c r="A9" s="7"/>
      <c r="B9" s="149" t="s">
        <v>97</v>
      </c>
      <c r="C9" s="34">
        <v>778.74</v>
      </c>
      <c r="D9" s="34">
        <v>431340.05</v>
      </c>
      <c r="E9" s="34">
        <v>131204.92</v>
      </c>
      <c r="F9" s="34">
        <v>165186.44</v>
      </c>
      <c r="G9" s="34">
        <v>637620.44</v>
      </c>
      <c r="H9" s="40">
        <v>356550.79</v>
      </c>
      <c r="I9" s="176">
        <v>1722681.38</v>
      </c>
      <c r="J9" s="123"/>
    </row>
    <row r="10" spans="1:10" ht="16.5" customHeight="1">
      <c r="A10" s="7"/>
      <c r="B10" s="149" t="s">
        <v>98</v>
      </c>
      <c r="C10" s="34">
        <v>0</v>
      </c>
      <c r="D10" s="34">
        <v>28711</v>
      </c>
      <c r="E10" s="34">
        <v>35914.54</v>
      </c>
      <c r="F10" s="34">
        <v>25211.66</v>
      </c>
      <c r="G10" s="34">
        <v>319900.88</v>
      </c>
      <c r="H10" s="40">
        <v>114455.02</v>
      </c>
      <c r="I10" s="176">
        <v>524193.1</v>
      </c>
      <c r="J10" s="123"/>
    </row>
    <row r="11" spans="1:10" ht="16.5" customHeight="1">
      <c r="A11" s="7"/>
      <c r="B11" s="149" t="s">
        <v>99</v>
      </c>
      <c r="C11" s="34">
        <v>0</v>
      </c>
      <c r="D11" s="34">
        <v>4344.05</v>
      </c>
      <c r="E11" s="34">
        <v>14548.47</v>
      </c>
      <c r="F11" s="34">
        <v>17995.19</v>
      </c>
      <c r="G11" s="34">
        <v>43143.41</v>
      </c>
      <c r="H11" s="40">
        <v>26507.37</v>
      </c>
      <c r="I11" s="176">
        <v>106538.49</v>
      </c>
      <c r="J11" s="123"/>
    </row>
    <row r="12" spans="1:10" ht="16.5" customHeight="1" thickBot="1">
      <c r="A12" s="7"/>
      <c r="B12" s="151" t="s">
        <v>100</v>
      </c>
      <c r="C12" s="36">
        <v>0</v>
      </c>
      <c r="D12" s="37">
        <v>70439.72</v>
      </c>
      <c r="E12" s="37">
        <v>35708.42</v>
      </c>
      <c r="F12" s="37">
        <v>36236.92</v>
      </c>
      <c r="G12" s="37">
        <v>232017.36</v>
      </c>
      <c r="H12" s="41">
        <v>62684.37</v>
      </c>
      <c r="I12" s="177">
        <v>437086.79</v>
      </c>
      <c r="J12" s="123"/>
    </row>
    <row r="13" spans="1:10" ht="25.5" customHeight="1" thickBot="1" thickTop="1">
      <c r="A13" s="7"/>
      <c r="B13" s="226" t="s">
        <v>92</v>
      </c>
      <c r="C13" s="170">
        <v>15852.56</v>
      </c>
      <c r="D13" s="170">
        <v>4525313.57</v>
      </c>
      <c r="E13" s="170">
        <v>445515.91</v>
      </c>
      <c r="F13" s="170">
        <v>1516417.27</v>
      </c>
      <c r="G13" s="170">
        <v>2307394.67</v>
      </c>
      <c r="H13" s="171">
        <v>1452457.31</v>
      </c>
      <c r="I13" s="178">
        <v>10262951.29</v>
      </c>
      <c r="J13" s="124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0" ht="11.25" customHeight="1" thickBot="1">
      <c r="B16" s="4"/>
      <c r="C16" s="7"/>
      <c r="D16" s="7"/>
      <c r="E16" s="7"/>
      <c r="F16" s="7"/>
      <c r="G16" s="7"/>
      <c r="I16" s="15" t="s">
        <v>102</v>
      </c>
      <c r="J16" s="20"/>
    </row>
    <row r="17" spans="2:11" ht="42" customHeight="1" thickBot="1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134</v>
      </c>
      <c r="J17" s="121"/>
      <c r="K17" s="11"/>
    </row>
    <row r="18" spans="2:10" ht="16.5" customHeight="1" thickTop="1">
      <c r="B18" s="148" t="s">
        <v>95</v>
      </c>
      <c r="C18" s="33">
        <v>0.002017252295245065</v>
      </c>
      <c r="D18" s="33">
        <v>0.5340253776125866</v>
      </c>
      <c r="E18" s="33">
        <v>0.030530751398530655</v>
      </c>
      <c r="F18" s="33">
        <v>0.17019676272159107</v>
      </c>
      <c r="G18" s="33">
        <v>0.14382329222013704</v>
      </c>
      <c r="H18" s="43">
        <v>0.1194065637519097</v>
      </c>
      <c r="I18" s="186">
        <v>1</v>
      </c>
      <c r="J18" s="119"/>
    </row>
    <row r="19" spans="2:10" ht="16.5" customHeight="1">
      <c r="B19" s="149" t="s">
        <v>97</v>
      </c>
      <c r="C19" s="33">
        <v>0.000452051092582193</v>
      </c>
      <c r="D19" s="33">
        <v>0.25038875732203014</v>
      </c>
      <c r="E19" s="33">
        <v>0.07616319623771636</v>
      </c>
      <c r="F19" s="33">
        <v>0.09588914230906705</v>
      </c>
      <c r="G19" s="33">
        <v>0.3701325430242939</v>
      </c>
      <c r="H19" s="44">
        <v>0.20697431001431035</v>
      </c>
      <c r="I19" s="186">
        <v>1</v>
      </c>
      <c r="J19" s="119"/>
    </row>
    <row r="20" spans="2:10" ht="16.5" customHeight="1">
      <c r="B20" s="149" t="s">
        <v>98</v>
      </c>
      <c r="C20" s="33">
        <v>0</v>
      </c>
      <c r="D20" s="33">
        <v>0.05477180069710952</v>
      </c>
      <c r="E20" s="33">
        <v>0.06851395029808671</v>
      </c>
      <c r="F20" s="33">
        <v>0.04809613098684435</v>
      </c>
      <c r="G20" s="33">
        <v>0.6102729700181098</v>
      </c>
      <c r="H20" s="44">
        <v>0.21834514799984966</v>
      </c>
      <c r="I20" s="186">
        <v>1</v>
      </c>
      <c r="J20" s="119"/>
    </row>
    <row r="21" spans="2:10" ht="16.5" customHeight="1">
      <c r="B21" s="149" t="s">
        <v>99</v>
      </c>
      <c r="C21" s="33">
        <v>0</v>
      </c>
      <c r="D21" s="33">
        <v>0.0407744656414785</v>
      </c>
      <c r="E21" s="33">
        <v>0.13655599962041887</v>
      </c>
      <c r="F21" s="33">
        <v>0.1689078754542138</v>
      </c>
      <c r="G21" s="33">
        <v>0.40495608676263395</v>
      </c>
      <c r="H21" s="44">
        <v>0.24880557252125501</v>
      </c>
      <c r="I21" s="186">
        <v>1</v>
      </c>
      <c r="J21" s="119"/>
    </row>
    <row r="22" spans="2:10" ht="16.5" customHeight="1" thickBot="1">
      <c r="B22" s="151" t="s">
        <v>100</v>
      </c>
      <c r="C22" s="42">
        <v>0</v>
      </c>
      <c r="D22" s="103">
        <v>0.1611572841174175</v>
      </c>
      <c r="E22" s="103">
        <v>0.08169640633614207</v>
      </c>
      <c r="F22" s="103">
        <v>0.0829055483465881</v>
      </c>
      <c r="G22" s="103">
        <v>0.5308267495341142</v>
      </c>
      <c r="H22" s="45">
        <v>0.14341401166573806</v>
      </c>
      <c r="I22" s="187">
        <v>1</v>
      </c>
      <c r="J22" s="119"/>
    </row>
    <row r="23" spans="2:10" ht="25.5" customHeight="1" thickBot="1" thickTop="1">
      <c r="B23" s="224" t="s">
        <v>92</v>
      </c>
      <c r="C23" s="205">
        <v>0.001544639504958617</v>
      </c>
      <c r="D23" s="205">
        <v>0.44093686524746234</v>
      </c>
      <c r="E23" s="205">
        <v>0.04341011638962967</v>
      </c>
      <c r="F23" s="205">
        <v>0.14775645203320456</v>
      </c>
      <c r="G23" s="205">
        <v>0.22482759635118565</v>
      </c>
      <c r="H23" s="206">
        <v>0.14152433047355917</v>
      </c>
      <c r="I23" s="188">
        <v>1</v>
      </c>
      <c r="J23" s="120"/>
    </row>
    <row r="25" spans="2:9" ht="18">
      <c r="B25" s="2" t="s">
        <v>186</v>
      </c>
      <c r="C25" s="7"/>
      <c r="D25" s="7"/>
      <c r="E25" s="7"/>
      <c r="F25" s="7"/>
      <c r="G25" s="7"/>
      <c r="H25" s="7"/>
      <c r="I25" s="7"/>
    </row>
    <row r="26" spans="2:9" ht="6" customHeight="1">
      <c r="B26" s="3"/>
      <c r="C26" s="7"/>
      <c r="D26" s="7"/>
      <c r="E26" s="7"/>
      <c r="F26" s="7"/>
      <c r="G26" s="7"/>
      <c r="H26" s="7"/>
      <c r="I26" s="7"/>
    </row>
    <row r="27" spans="2:9" ht="15" customHeight="1">
      <c r="B27" s="4" t="s">
        <v>121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I28" s="21" t="s">
        <v>88</v>
      </c>
    </row>
    <row r="29" spans="2:9" ht="42" customHeight="1" thickBot="1">
      <c r="B29" s="218" t="s">
        <v>2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134</v>
      </c>
    </row>
    <row r="30" spans="2:9" ht="16.5" customHeight="1" thickTop="1">
      <c r="B30" s="148" t="s">
        <v>81</v>
      </c>
      <c r="C30" s="34">
        <v>0</v>
      </c>
      <c r="D30" s="34">
        <v>842385.82</v>
      </c>
      <c r="E30" s="34">
        <v>11422.3</v>
      </c>
      <c r="F30" s="34">
        <v>93449.6</v>
      </c>
      <c r="G30" s="34">
        <v>250865.77</v>
      </c>
      <c r="H30" s="39">
        <v>197230.16</v>
      </c>
      <c r="I30" s="176">
        <v>1395353.65</v>
      </c>
    </row>
    <row r="31" spans="2:9" ht="16.5" customHeight="1">
      <c r="B31" s="149" t="s">
        <v>82</v>
      </c>
      <c r="C31" s="34">
        <v>0</v>
      </c>
      <c r="D31" s="34">
        <v>145440.05</v>
      </c>
      <c r="E31" s="34">
        <v>5023.12</v>
      </c>
      <c r="F31" s="34">
        <v>22554.6</v>
      </c>
      <c r="G31" s="34">
        <v>24553.91</v>
      </c>
      <c r="H31" s="40">
        <v>29616.37</v>
      </c>
      <c r="I31" s="176">
        <v>227188.05</v>
      </c>
    </row>
    <row r="32" spans="2:9" ht="16.5" customHeight="1">
      <c r="B32" s="149" t="s">
        <v>83</v>
      </c>
      <c r="C32" s="34">
        <v>13743.47</v>
      </c>
      <c r="D32" s="34">
        <v>639640.97</v>
      </c>
      <c r="E32" s="34">
        <v>28419.71</v>
      </c>
      <c r="F32" s="34">
        <v>169689.32</v>
      </c>
      <c r="G32" s="34">
        <v>122430.96</v>
      </c>
      <c r="H32" s="40">
        <v>156140.28</v>
      </c>
      <c r="I32" s="176">
        <v>1130064.71</v>
      </c>
    </row>
    <row r="33" spans="2:9" ht="16.5" customHeight="1">
      <c r="B33" s="149" t="s">
        <v>84</v>
      </c>
      <c r="C33" s="34">
        <v>0</v>
      </c>
      <c r="D33" s="34">
        <v>353889.05</v>
      </c>
      <c r="E33" s="34">
        <v>15599.99</v>
      </c>
      <c r="F33" s="34">
        <v>126073.58</v>
      </c>
      <c r="G33" s="34">
        <v>84923.77</v>
      </c>
      <c r="H33" s="40">
        <v>83641.43</v>
      </c>
      <c r="I33" s="176">
        <v>664127.82</v>
      </c>
    </row>
    <row r="34" spans="2:9" ht="16.5" customHeight="1">
      <c r="B34" s="149" t="s">
        <v>85</v>
      </c>
      <c r="C34" s="34">
        <v>608.55</v>
      </c>
      <c r="D34" s="34">
        <v>523007.04</v>
      </c>
      <c r="E34" s="34">
        <v>33645.4</v>
      </c>
      <c r="F34" s="34">
        <v>227459.79</v>
      </c>
      <c r="G34" s="34">
        <v>87297.67</v>
      </c>
      <c r="H34" s="40">
        <v>112913.73</v>
      </c>
      <c r="I34" s="176">
        <v>984932.18</v>
      </c>
    </row>
    <row r="35" spans="2:9" ht="16.5" customHeight="1">
      <c r="B35" s="149" t="s">
        <v>86</v>
      </c>
      <c r="C35" s="34">
        <v>472.25</v>
      </c>
      <c r="D35" s="34">
        <v>657604.66</v>
      </c>
      <c r="E35" s="34">
        <v>50382.17</v>
      </c>
      <c r="F35" s="34">
        <v>287419.03</v>
      </c>
      <c r="G35" s="34">
        <v>135820.39</v>
      </c>
      <c r="H35" s="40">
        <v>121533.5</v>
      </c>
      <c r="I35" s="176">
        <v>1253232</v>
      </c>
    </row>
    <row r="36" spans="2:9" ht="16.5" customHeight="1" thickBot="1">
      <c r="B36" s="151" t="s">
        <v>87</v>
      </c>
      <c r="C36" s="36">
        <v>249.55</v>
      </c>
      <c r="D36" s="37">
        <v>828511.16</v>
      </c>
      <c r="E36" s="37">
        <v>83646.87</v>
      </c>
      <c r="F36" s="37">
        <v>345141.14</v>
      </c>
      <c r="G36" s="37">
        <v>368820.11</v>
      </c>
      <c r="H36" s="41">
        <v>191184.29</v>
      </c>
      <c r="I36" s="177">
        <v>1817553.12</v>
      </c>
    </row>
    <row r="37" spans="2:9" ht="25.5" customHeight="1" thickBot="1" thickTop="1">
      <c r="B37" s="226" t="s">
        <v>1</v>
      </c>
      <c r="C37" s="170">
        <v>15073.82</v>
      </c>
      <c r="D37" s="170">
        <v>3990478.75</v>
      </c>
      <c r="E37" s="170">
        <v>228139.56</v>
      </c>
      <c r="F37" s="170">
        <v>1271787.06</v>
      </c>
      <c r="G37" s="170">
        <v>1074712.58</v>
      </c>
      <c r="H37" s="171">
        <v>892259.76</v>
      </c>
      <c r="I37" s="178">
        <v>7472451.529999999</v>
      </c>
    </row>
    <row r="39" spans="2:9" ht="15.75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>
      <c r="B40" s="4"/>
      <c r="C40" s="7"/>
      <c r="D40" s="7"/>
      <c r="E40" s="7"/>
      <c r="F40" s="7"/>
      <c r="G40" s="7"/>
      <c r="I40" s="21" t="s">
        <v>102</v>
      </c>
    </row>
    <row r="41" spans="2:9" ht="42" customHeight="1" thickBot="1">
      <c r="B41" s="218" t="s">
        <v>2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134</v>
      </c>
    </row>
    <row r="42" spans="2:9" ht="16.5" customHeight="1" thickTop="1">
      <c r="B42" s="148" t="s">
        <v>81</v>
      </c>
      <c r="C42" s="33">
        <v>0</v>
      </c>
      <c r="D42" s="33">
        <v>0.6037077553780004</v>
      </c>
      <c r="E42" s="33">
        <v>0.008185953431948955</v>
      </c>
      <c r="F42" s="33">
        <v>0.06697198233580427</v>
      </c>
      <c r="G42" s="33">
        <v>0.17978651505301183</v>
      </c>
      <c r="H42" s="43">
        <v>0.14134779380123455</v>
      </c>
      <c r="I42" s="179">
        <v>1</v>
      </c>
    </row>
    <row r="43" spans="2:9" ht="16.5" customHeight="1">
      <c r="B43" s="149" t="s">
        <v>82</v>
      </c>
      <c r="C43" s="33">
        <v>0</v>
      </c>
      <c r="D43" s="33">
        <v>0.6401747363032518</v>
      </c>
      <c r="E43" s="33">
        <v>0.022109965731032067</v>
      </c>
      <c r="F43" s="33">
        <v>0.09927722870987273</v>
      </c>
      <c r="G43" s="33">
        <v>0.10807747150433308</v>
      </c>
      <c r="H43" s="44">
        <v>0.13036059775151027</v>
      </c>
      <c r="I43" s="179">
        <v>1</v>
      </c>
    </row>
    <row r="44" spans="2:9" ht="16.5" customHeight="1">
      <c r="B44" s="149" t="s">
        <v>83</v>
      </c>
      <c r="C44" s="33">
        <v>0.012161666388113297</v>
      </c>
      <c r="D44" s="33">
        <v>0.5660215422530981</v>
      </c>
      <c r="E44" s="33">
        <v>0.025148745685545742</v>
      </c>
      <c r="F44" s="33">
        <v>0.1501589408981721</v>
      </c>
      <c r="G44" s="33">
        <v>0.10833977817075627</v>
      </c>
      <c r="H44" s="44">
        <v>0.13816932660431455</v>
      </c>
      <c r="I44" s="179">
        <v>1</v>
      </c>
    </row>
    <row r="45" spans="2:9" ht="16.5" customHeight="1">
      <c r="B45" s="149" t="s">
        <v>84</v>
      </c>
      <c r="C45" s="33">
        <v>0</v>
      </c>
      <c r="D45" s="33">
        <v>0.5328628606463135</v>
      </c>
      <c r="E45" s="33">
        <v>0.02348943912634167</v>
      </c>
      <c r="F45" s="33">
        <v>0.18983330648609179</v>
      </c>
      <c r="G45" s="33">
        <v>0.12787262849491834</v>
      </c>
      <c r="H45" s="44">
        <v>0.12594176524633463</v>
      </c>
      <c r="I45" s="179">
        <v>1</v>
      </c>
    </row>
    <row r="46" spans="2:9" ht="16.5" customHeight="1">
      <c r="B46" s="149" t="s">
        <v>85</v>
      </c>
      <c r="C46" s="33">
        <v>0.0006178598002554856</v>
      </c>
      <c r="D46" s="33">
        <v>0.5310081756085987</v>
      </c>
      <c r="E46" s="33">
        <v>0.034160118516992716</v>
      </c>
      <c r="F46" s="33">
        <v>0.2309395455025137</v>
      </c>
      <c r="G46" s="33">
        <v>0.08863317878394429</v>
      </c>
      <c r="H46" s="44">
        <v>0.11464112178769506</v>
      </c>
      <c r="I46" s="179">
        <v>1</v>
      </c>
    </row>
    <row r="47" spans="2:9" ht="16.5" customHeight="1">
      <c r="B47" s="149" t="s">
        <v>86</v>
      </c>
      <c r="C47" s="33">
        <v>0.00037682567952302526</v>
      </c>
      <c r="D47" s="33">
        <v>0.524726993884612</v>
      </c>
      <c r="E47" s="33">
        <v>0.04020179025112668</v>
      </c>
      <c r="F47" s="33">
        <v>0.22934223671275553</v>
      </c>
      <c r="G47" s="33">
        <v>0.10837609476936434</v>
      </c>
      <c r="H47" s="44">
        <v>0.09697605870261851</v>
      </c>
      <c r="I47" s="179">
        <v>1</v>
      </c>
    </row>
    <row r="48" spans="2:9" ht="16.5" customHeight="1" thickBot="1">
      <c r="B48" s="150" t="s">
        <v>87</v>
      </c>
      <c r="C48" s="42">
        <v>0.00013729997613494784</v>
      </c>
      <c r="D48" s="103">
        <v>0.4558387597497013</v>
      </c>
      <c r="E48" s="103">
        <v>0.046021692064768915</v>
      </c>
      <c r="F48" s="103">
        <v>0.18989328906106467</v>
      </c>
      <c r="G48" s="103">
        <v>0.2029212274137</v>
      </c>
      <c r="H48" s="45">
        <v>0.10518773173463013</v>
      </c>
      <c r="I48" s="180">
        <v>1</v>
      </c>
    </row>
    <row r="49" spans="2:9" ht="25.5" customHeight="1" thickBot="1" thickTop="1">
      <c r="B49" s="224" t="s">
        <v>1</v>
      </c>
      <c r="C49" s="205">
        <v>0.002017252295245065</v>
      </c>
      <c r="D49" s="205">
        <v>0.5340253776125866</v>
      </c>
      <c r="E49" s="205">
        <v>0.030530751398530655</v>
      </c>
      <c r="F49" s="205">
        <v>0.17019676272159107</v>
      </c>
      <c r="G49" s="205">
        <v>0.14382329222013704</v>
      </c>
      <c r="H49" s="206">
        <v>0.1194065637519097</v>
      </c>
      <c r="I49" s="181">
        <v>1</v>
      </c>
    </row>
  </sheetData>
  <sheetProtection/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58">
    <tabColor rgb="FF92D050"/>
  </sheetPr>
  <dimension ref="A1:M51"/>
  <sheetViews>
    <sheetView showGridLines="0" zoomScalePageLayoutView="0" workbookViewId="0" topLeftCell="A1">
      <selection activeCell="E57" sqref="E57"/>
    </sheetView>
  </sheetViews>
  <sheetFormatPr defaultColWidth="9.140625" defaultRowHeight="12.75"/>
  <cols>
    <col min="1" max="1" width="1.7109375" style="6" customWidth="1"/>
    <col min="2" max="2" width="17.28125" style="6" customWidth="1"/>
    <col min="3" max="4" width="10.7109375" style="6" customWidth="1"/>
    <col min="5" max="6" width="12.28125" style="6" customWidth="1"/>
    <col min="7" max="8" width="10.7109375" style="6" customWidth="1"/>
    <col min="9" max="9" width="21.7109375" style="6" customWidth="1"/>
    <col min="10" max="10" width="5.8515625" style="10" customWidth="1"/>
    <col min="11" max="12" width="12.140625" style="6" customWidth="1"/>
    <col min="13" max="16384" width="9.140625" style="6" customWidth="1"/>
  </cols>
  <sheetData>
    <row r="1" spans="1:12" ht="18" customHeight="1" thickBot="1" thickTop="1">
      <c r="A1" s="7"/>
      <c r="B1" s="2" t="s">
        <v>103</v>
      </c>
      <c r="C1" s="7"/>
      <c r="D1" s="7"/>
      <c r="E1" s="7"/>
      <c r="F1" s="7"/>
      <c r="G1" s="7"/>
      <c r="H1" s="7"/>
      <c r="I1" s="112"/>
      <c r="J1" s="182"/>
      <c r="K1" s="499" t="s">
        <v>180</v>
      </c>
      <c r="L1" s="500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188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121</v>
      </c>
      <c r="C5" s="7"/>
      <c r="D5" s="7"/>
      <c r="E5" s="7"/>
      <c r="F5" s="7"/>
      <c r="G5" s="7"/>
      <c r="H5" s="15"/>
      <c r="I5" s="15"/>
      <c r="J5" s="20"/>
    </row>
    <row r="6" spans="1:10" ht="11.25" customHeight="1" thickBot="1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0" ht="48" customHeight="1" thickBot="1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293</v>
      </c>
      <c r="J7" s="121"/>
    </row>
    <row r="8" spans="1:10" ht="16.5" customHeight="1" thickTop="1">
      <c r="A8" s="7"/>
      <c r="B8" s="148" t="s">
        <v>414</v>
      </c>
      <c r="C8" s="34">
        <v>106853.18</v>
      </c>
      <c r="D8" s="34">
        <v>2807814.68</v>
      </c>
      <c r="E8" s="34">
        <v>1380354.32</v>
      </c>
      <c r="F8" s="34">
        <v>935999.54</v>
      </c>
      <c r="G8" s="34">
        <v>511495.14</v>
      </c>
      <c r="H8" s="39">
        <v>2018792.68</v>
      </c>
      <c r="I8" s="176">
        <v>7761309.54</v>
      </c>
      <c r="J8" s="123"/>
    </row>
    <row r="9" spans="1:10" ht="16.5" customHeight="1">
      <c r="A9" s="7"/>
      <c r="B9" s="149" t="s">
        <v>415</v>
      </c>
      <c r="C9" s="34">
        <v>9835.56</v>
      </c>
      <c r="D9" s="34">
        <v>403107.64</v>
      </c>
      <c r="E9" s="34">
        <v>152322.25</v>
      </c>
      <c r="F9" s="34">
        <v>227091.55</v>
      </c>
      <c r="G9" s="34">
        <v>131805.49</v>
      </c>
      <c r="H9" s="40">
        <v>356937.41</v>
      </c>
      <c r="I9" s="176">
        <v>1281099.9</v>
      </c>
      <c r="J9" s="123"/>
    </row>
    <row r="10" spans="1:10" ht="16.5" customHeight="1">
      <c r="A10" s="7"/>
      <c r="B10" s="149" t="s">
        <v>416</v>
      </c>
      <c r="C10" s="34">
        <v>923.45</v>
      </c>
      <c r="D10" s="34">
        <v>289730.27</v>
      </c>
      <c r="E10" s="34">
        <v>146471.53</v>
      </c>
      <c r="F10" s="34">
        <v>171420.63</v>
      </c>
      <c r="G10" s="34">
        <v>73305.71</v>
      </c>
      <c r="H10" s="40">
        <v>167239.56</v>
      </c>
      <c r="I10" s="176">
        <v>849091.15</v>
      </c>
      <c r="J10" s="123"/>
    </row>
    <row r="11" spans="1:10" ht="16.5" customHeight="1">
      <c r="A11" s="7"/>
      <c r="B11" s="149" t="s">
        <v>417</v>
      </c>
      <c r="C11" s="34">
        <v>6398.05</v>
      </c>
      <c r="D11" s="34">
        <v>537398.36</v>
      </c>
      <c r="E11" s="34">
        <v>152846.88</v>
      </c>
      <c r="F11" s="34">
        <v>177820.95</v>
      </c>
      <c r="G11" s="34">
        <v>98937.46</v>
      </c>
      <c r="H11" s="40">
        <v>238978.11</v>
      </c>
      <c r="I11" s="176">
        <v>1212379.81</v>
      </c>
      <c r="J11" s="123"/>
    </row>
    <row r="12" spans="1:10" ht="16.5" customHeight="1">
      <c r="A12" s="7"/>
      <c r="B12" s="149" t="s">
        <v>418</v>
      </c>
      <c r="C12" s="34">
        <v>2601.21</v>
      </c>
      <c r="D12" s="34">
        <v>805856.37</v>
      </c>
      <c r="E12" s="34">
        <v>382760.66</v>
      </c>
      <c r="F12" s="34">
        <v>274357.82</v>
      </c>
      <c r="G12" s="34">
        <v>106076.67</v>
      </c>
      <c r="H12" s="40">
        <v>447941.92</v>
      </c>
      <c r="I12" s="176">
        <v>2019594.65</v>
      </c>
      <c r="J12" s="123"/>
    </row>
    <row r="13" spans="1:10" ht="16.5" customHeight="1">
      <c r="A13" s="7"/>
      <c r="B13" s="149" t="s">
        <v>419</v>
      </c>
      <c r="C13" s="34">
        <v>570.63</v>
      </c>
      <c r="D13" s="34">
        <v>193088.24</v>
      </c>
      <c r="E13" s="34">
        <v>71761.56</v>
      </c>
      <c r="F13" s="34">
        <v>78370.87</v>
      </c>
      <c r="G13" s="34">
        <v>46942.91</v>
      </c>
      <c r="H13" s="40">
        <v>112612.53</v>
      </c>
      <c r="I13" s="176">
        <v>503346.74</v>
      </c>
      <c r="J13" s="123"/>
    </row>
    <row r="14" spans="1:10" ht="16.5" customHeight="1">
      <c r="A14" s="7"/>
      <c r="B14" s="149" t="s">
        <v>420</v>
      </c>
      <c r="C14" s="34">
        <v>7319.58</v>
      </c>
      <c r="D14" s="34">
        <v>653989.82</v>
      </c>
      <c r="E14" s="34">
        <v>234304.3</v>
      </c>
      <c r="F14" s="34">
        <v>324314.47</v>
      </c>
      <c r="G14" s="34">
        <v>153666.92</v>
      </c>
      <c r="H14" s="40">
        <v>573227.74</v>
      </c>
      <c r="I14" s="176">
        <v>1946822.83</v>
      </c>
      <c r="J14" s="123"/>
    </row>
    <row r="15" spans="1:10" ht="16.5" customHeight="1">
      <c r="A15" s="7"/>
      <c r="B15" s="149" t="s">
        <v>421</v>
      </c>
      <c r="C15" s="34">
        <v>4158.91</v>
      </c>
      <c r="D15" s="34">
        <v>608991.84</v>
      </c>
      <c r="E15" s="34">
        <v>266973.87</v>
      </c>
      <c r="F15" s="34">
        <v>291419.78</v>
      </c>
      <c r="G15" s="34">
        <v>69177.58</v>
      </c>
      <c r="H15" s="40">
        <v>430033.61</v>
      </c>
      <c r="I15" s="176">
        <v>1670755.59</v>
      </c>
      <c r="J15" s="123"/>
    </row>
    <row r="16" spans="1:10" ht="16.5" customHeight="1">
      <c r="A16" s="7"/>
      <c r="B16" s="149" t="s">
        <v>422</v>
      </c>
      <c r="C16" s="34">
        <v>31731.59</v>
      </c>
      <c r="D16" s="34">
        <v>3177332.85</v>
      </c>
      <c r="E16" s="34">
        <v>1108998.82</v>
      </c>
      <c r="F16" s="34">
        <v>1631093.79</v>
      </c>
      <c r="G16" s="34">
        <v>674290.6</v>
      </c>
      <c r="H16" s="40">
        <v>2003522.06</v>
      </c>
      <c r="I16" s="176">
        <v>8626969.709999999</v>
      </c>
      <c r="J16" s="123"/>
    </row>
    <row r="17" spans="1:10" ht="16.5" customHeight="1">
      <c r="A17" s="7"/>
      <c r="B17" s="149" t="s">
        <v>423</v>
      </c>
      <c r="C17" s="34">
        <v>2943.72</v>
      </c>
      <c r="D17" s="34">
        <v>259567.68</v>
      </c>
      <c r="E17" s="34">
        <v>210844.87</v>
      </c>
      <c r="F17" s="34">
        <v>113535.36</v>
      </c>
      <c r="G17" s="34">
        <v>45708.47</v>
      </c>
      <c r="H17" s="40">
        <v>248982.53</v>
      </c>
      <c r="I17" s="176">
        <v>881582.63</v>
      </c>
      <c r="J17" s="123"/>
    </row>
    <row r="18" spans="1:10" ht="16.5" customHeight="1">
      <c r="A18" s="7"/>
      <c r="B18" s="149" t="s">
        <v>424</v>
      </c>
      <c r="C18" s="34">
        <v>2133.78</v>
      </c>
      <c r="D18" s="34">
        <v>820808.68</v>
      </c>
      <c r="E18" s="34">
        <v>376470.01</v>
      </c>
      <c r="F18" s="34">
        <v>330180.99</v>
      </c>
      <c r="G18" s="34">
        <v>128731</v>
      </c>
      <c r="H18" s="40">
        <v>409745.81</v>
      </c>
      <c r="I18" s="176">
        <v>2068070.27</v>
      </c>
      <c r="J18" s="123"/>
    </row>
    <row r="19" spans="1:10" ht="16.5" customHeight="1">
      <c r="A19" s="7"/>
      <c r="B19" s="149" t="s">
        <v>425</v>
      </c>
      <c r="C19" s="34">
        <v>106977</v>
      </c>
      <c r="D19" s="34">
        <v>3213781.88</v>
      </c>
      <c r="E19" s="34">
        <v>819297.12</v>
      </c>
      <c r="F19" s="34">
        <v>1114678.1</v>
      </c>
      <c r="G19" s="34">
        <v>430911.4</v>
      </c>
      <c r="H19" s="40">
        <v>1163789.12</v>
      </c>
      <c r="I19" s="176">
        <v>6849434.62</v>
      </c>
      <c r="J19" s="123"/>
    </row>
    <row r="20" spans="1:10" ht="16.5" customHeight="1">
      <c r="A20" s="7"/>
      <c r="B20" s="149" t="s">
        <v>426</v>
      </c>
      <c r="C20" s="34">
        <v>8060.28</v>
      </c>
      <c r="D20" s="34">
        <v>528383.64</v>
      </c>
      <c r="E20" s="34">
        <v>131655.5</v>
      </c>
      <c r="F20" s="34">
        <v>203063.58</v>
      </c>
      <c r="G20" s="34">
        <v>73611.46</v>
      </c>
      <c r="H20" s="40">
        <v>235116.82</v>
      </c>
      <c r="I20" s="176">
        <v>1179891.28</v>
      </c>
      <c r="J20" s="123"/>
    </row>
    <row r="21" spans="1:10" ht="16.5" customHeight="1">
      <c r="A21" s="7"/>
      <c r="B21" s="149" t="s">
        <v>427</v>
      </c>
      <c r="C21" s="34">
        <v>900.12</v>
      </c>
      <c r="D21" s="34">
        <v>174878.81</v>
      </c>
      <c r="E21" s="34">
        <v>133807.17</v>
      </c>
      <c r="F21" s="34">
        <v>157188.78</v>
      </c>
      <c r="G21" s="34">
        <v>23473.88</v>
      </c>
      <c r="H21" s="40">
        <v>99870.96</v>
      </c>
      <c r="I21" s="176">
        <v>590119.72</v>
      </c>
      <c r="J21" s="123"/>
    </row>
    <row r="22" spans="1:10" ht="16.5" customHeight="1">
      <c r="A22" s="7"/>
      <c r="B22" s="149" t="s">
        <v>428</v>
      </c>
      <c r="C22" s="34">
        <v>1831.69</v>
      </c>
      <c r="D22" s="34">
        <v>836138.04</v>
      </c>
      <c r="E22" s="34">
        <v>351739.42</v>
      </c>
      <c r="F22" s="34">
        <v>494234.88</v>
      </c>
      <c r="G22" s="34">
        <v>153100.98</v>
      </c>
      <c r="H22" s="40">
        <v>429137.58</v>
      </c>
      <c r="I22" s="176">
        <v>2266182.59</v>
      </c>
      <c r="J22" s="123"/>
    </row>
    <row r="23" spans="1:10" ht="16.5" customHeight="1">
      <c r="A23" s="7"/>
      <c r="B23" s="149" t="s">
        <v>429</v>
      </c>
      <c r="C23" s="34">
        <v>425.41</v>
      </c>
      <c r="D23" s="34">
        <v>93041.98</v>
      </c>
      <c r="E23" s="34">
        <v>39548.14</v>
      </c>
      <c r="F23" s="34">
        <v>48889.7</v>
      </c>
      <c r="G23" s="34">
        <v>12904.22</v>
      </c>
      <c r="H23" s="40">
        <v>68807.22</v>
      </c>
      <c r="I23" s="176">
        <v>263616.67</v>
      </c>
      <c r="J23" s="123"/>
    </row>
    <row r="24" spans="1:10" ht="16.5" customHeight="1">
      <c r="A24" s="7"/>
      <c r="B24" s="149" t="s">
        <v>430</v>
      </c>
      <c r="C24" s="34">
        <v>15180.49</v>
      </c>
      <c r="D24" s="34">
        <v>1657653.87</v>
      </c>
      <c r="E24" s="34">
        <v>633866.16</v>
      </c>
      <c r="F24" s="34">
        <v>711344.97</v>
      </c>
      <c r="G24" s="34">
        <v>420609.37</v>
      </c>
      <c r="H24" s="40">
        <v>991952.71</v>
      </c>
      <c r="I24" s="176">
        <v>4430607.57</v>
      </c>
      <c r="J24" s="123"/>
    </row>
    <row r="25" spans="1:13" ht="16.5" customHeight="1">
      <c r="A25" s="7"/>
      <c r="B25" s="149" t="s">
        <v>431</v>
      </c>
      <c r="C25" s="34">
        <v>752.14</v>
      </c>
      <c r="D25" s="34">
        <v>53731.1</v>
      </c>
      <c r="E25" s="34">
        <v>38767.6</v>
      </c>
      <c r="F25" s="34">
        <v>23809.6</v>
      </c>
      <c r="G25" s="34">
        <v>15531.54</v>
      </c>
      <c r="H25" s="40">
        <v>110953.34</v>
      </c>
      <c r="I25" s="176">
        <v>243545.32</v>
      </c>
      <c r="J25" s="123"/>
      <c r="M25" s="11"/>
    </row>
    <row r="26" spans="1:10" ht="16.5" customHeight="1" thickBot="1">
      <c r="A26" s="7"/>
      <c r="B26" s="151" t="s">
        <v>400</v>
      </c>
      <c r="C26" s="36">
        <v>95.61</v>
      </c>
      <c r="D26" s="37">
        <v>69867.72</v>
      </c>
      <c r="E26" s="37">
        <v>48576.07</v>
      </c>
      <c r="F26" s="37">
        <v>46244.22</v>
      </c>
      <c r="G26" s="37">
        <v>25321.5</v>
      </c>
      <c r="H26" s="41">
        <v>44800.1</v>
      </c>
      <c r="I26" s="177">
        <v>234905.22</v>
      </c>
      <c r="J26" s="123"/>
    </row>
    <row r="27" spans="1:10" ht="27" customHeight="1" thickBot="1" thickTop="1">
      <c r="A27" s="7"/>
      <c r="B27" s="226" t="s">
        <v>1</v>
      </c>
      <c r="C27" s="170">
        <v>309692.4</v>
      </c>
      <c r="D27" s="170">
        <v>17185163.470000003</v>
      </c>
      <c r="E27" s="170">
        <v>6681366.25</v>
      </c>
      <c r="F27" s="170">
        <v>7355059.580000001</v>
      </c>
      <c r="G27" s="170">
        <v>3195602.3</v>
      </c>
      <c r="H27" s="171">
        <v>10152441.81</v>
      </c>
      <c r="I27" s="178">
        <v>44879325.81</v>
      </c>
      <c r="J27" s="124"/>
    </row>
    <row r="28" ht="18" customHeight="1"/>
    <row r="29" spans="2:9" ht="15" customHeight="1">
      <c r="B29" s="5" t="s">
        <v>11</v>
      </c>
      <c r="C29" s="7"/>
      <c r="D29" s="7"/>
      <c r="E29" s="7"/>
      <c r="F29" s="7"/>
      <c r="G29" s="7"/>
      <c r="H29" s="7"/>
      <c r="I29" s="7"/>
    </row>
    <row r="30" spans="2:9" ht="11.25" customHeight="1" thickBot="1">
      <c r="B30" s="4"/>
      <c r="C30" s="7"/>
      <c r="D30" s="7"/>
      <c r="E30" s="7"/>
      <c r="F30" s="7"/>
      <c r="G30" s="7"/>
      <c r="I30" s="15" t="s">
        <v>102</v>
      </c>
    </row>
    <row r="31" spans="2:9" ht="48" customHeight="1" thickBot="1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293</v>
      </c>
    </row>
    <row r="32" spans="2:9" ht="16.5" customHeight="1" thickTop="1">
      <c r="B32" s="148" t="s">
        <v>414</v>
      </c>
      <c r="C32" s="33">
        <v>0.013767416368243444</v>
      </c>
      <c r="D32" s="33">
        <v>0.3617707379829616</v>
      </c>
      <c r="E32" s="33">
        <v>0.17785069811814258</v>
      </c>
      <c r="F32" s="33">
        <v>0.12059814586392595</v>
      </c>
      <c r="G32" s="33">
        <v>0.06590320066012983</v>
      </c>
      <c r="H32" s="43">
        <v>0.26010980100659664</v>
      </c>
      <c r="I32" s="186">
        <v>1</v>
      </c>
    </row>
    <row r="33" spans="2:9" ht="16.5" customHeight="1">
      <c r="B33" s="149" t="s">
        <v>415</v>
      </c>
      <c r="C33" s="33">
        <v>0.007677434054908599</v>
      </c>
      <c r="D33" s="33">
        <v>0.31465745957828894</v>
      </c>
      <c r="E33" s="33">
        <v>0.11889958776829193</v>
      </c>
      <c r="F33" s="33">
        <v>0.1772629519368474</v>
      </c>
      <c r="G33" s="33">
        <v>0.10288463062092192</v>
      </c>
      <c r="H33" s="44">
        <v>0.27861793604074125</v>
      </c>
      <c r="I33" s="186">
        <v>1</v>
      </c>
    </row>
    <row r="34" spans="2:9" ht="16.5" customHeight="1">
      <c r="B34" s="149" t="s">
        <v>416</v>
      </c>
      <c r="C34" s="33">
        <v>0.0010875746378937057</v>
      </c>
      <c r="D34" s="33">
        <v>0.3412239899096817</v>
      </c>
      <c r="E34" s="33">
        <v>0.1725038943109936</v>
      </c>
      <c r="F34" s="33">
        <v>0.2018871943253678</v>
      </c>
      <c r="G34" s="33">
        <v>0.08633432347045428</v>
      </c>
      <c r="H34" s="44">
        <v>0.19696302334560903</v>
      </c>
      <c r="I34" s="186">
        <v>1</v>
      </c>
    </row>
    <row r="35" spans="2:9" ht="16.5" customHeight="1">
      <c r="B35" s="149" t="s">
        <v>417</v>
      </c>
      <c r="C35" s="33">
        <v>0.005277265381052494</v>
      </c>
      <c r="D35" s="33">
        <v>0.4432590806671384</v>
      </c>
      <c r="E35" s="33">
        <v>0.12607177943684167</v>
      </c>
      <c r="F35" s="33">
        <v>0.1466709924837828</v>
      </c>
      <c r="G35" s="33">
        <v>0.08160599441193268</v>
      </c>
      <c r="H35" s="44">
        <v>0.19711488761925192</v>
      </c>
      <c r="I35" s="186">
        <v>1</v>
      </c>
    </row>
    <row r="36" spans="2:9" ht="16.5" customHeight="1">
      <c r="B36" s="149" t="s">
        <v>418</v>
      </c>
      <c r="C36" s="33">
        <v>0.0012879861807912792</v>
      </c>
      <c r="D36" s="33">
        <v>0.3990188674742231</v>
      </c>
      <c r="E36" s="33">
        <v>0.18952350661059633</v>
      </c>
      <c r="F36" s="33">
        <v>0.13584796335244798</v>
      </c>
      <c r="G36" s="33">
        <v>0.05252374282136269</v>
      </c>
      <c r="H36" s="44">
        <v>0.22179793356057861</v>
      </c>
      <c r="I36" s="186">
        <v>1</v>
      </c>
    </row>
    <row r="37" spans="2:9" ht="16.5" customHeight="1">
      <c r="B37" s="149" t="s">
        <v>419</v>
      </c>
      <c r="C37" s="33">
        <v>0.0011336717905434334</v>
      </c>
      <c r="D37" s="33">
        <v>0.38360880215495186</v>
      </c>
      <c r="E37" s="33">
        <v>0.1425688383320015</v>
      </c>
      <c r="F37" s="33">
        <v>0.1556995680552138</v>
      </c>
      <c r="G37" s="33">
        <v>0.09326157550955828</v>
      </c>
      <c r="H37" s="44">
        <v>0.2237275441577311</v>
      </c>
      <c r="I37" s="186">
        <v>1</v>
      </c>
    </row>
    <row r="38" spans="2:9" ht="16.5" customHeight="1">
      <c r="B38" s="149" t="s">
        <v>420</v>
      </c>
      <c r="C38" s="33">
        <v>0.003759756608155248</v>
      </c>
      <c r="D38" s="33">
        <v>0.33592672631643633</v>
      </c>
      <c r="E38" s="33">
        <v>0.12035214318911598</v>
      </c>
      <c r="F38" s="33">
        <v>0.16658653525241432</v>
      </c>
      <c r="G38" s="33">
        <v>0.07893215429367038</v>
      </c>
      <c r="H38" s="44">
        <v>0.2944426843402078</v>
      </c>
      <c r="I38" s="186">
        <v>1</v>
      </c>
    </row>
    <row r="39" spans="2:9" ht="16.5" customHeight="1">
      <c r="B39" s="149" t="s">
        <v>421</v>
      </c>
      <c r="C39" s="33">
        <v>0.0024892390155043563</v>
      </c>
      <c r="D39" s="33">
        <v>0.36450085437092566</v>
      </c>
      <c r="E39" s="33">
        <v>0.15979229493405436</v>
      </c>
      <c r="F39" s="33">
        <v>0.17442394431851044</v>
      </c>
      <c r="G39" s="33">
        <v>0.04140496695869203</v>
      </c>
      <c r="H39" s="44">
        <v>0.2573887004023132</v>
      </c>
      <c r="I39" s="186">
        <v>1</v>
      </c>
    </row>
    <row r="40" spans="2:9" ht="16.5" customHeight="1">
      <c r="B40" s="149" t="s">
        <v>422</v>
      </c>
      <c r="C40" s="33">
        <v>0.0036781849324471552</v>
      </c>
      <c r="D40" s="33">
        <v>0.3683023073927079</v>
      </c>
      <c r="E40" s="33">
        <v>0.12855021604103908</v>
      </c>
      <c r="F40" s="33">
        <v>0.18906914534651822</v>
      </c>
      <c r="G40" s="33">
        <v>0.07816077054477105</v>
      </c>
      <c r="H40" s="44">
        <v>0.23223937574251668</v>
      </c>
      <c r="I40" s="186">
        <v>1</v>
      </c>
    </row>
    <row r="41" spans="2:9" ht="16.5" customHeight="1">
      <c r="B41" s="149" t="s">
        <v>423</v>
      </c>
      <c r="C41" s="33">
        <v>0.0033391311260295587</v>
      </c>
      <c r="D41" s="33">
        <v>0.29443375035644703</v>
      </c>
      <c r="E41" s="33">
        <v>0.23916631615121545</v>
      </c>
      <c r="F41" s="33">
        <v>0.1287858405286411</v>
      </c>
      <c r="G41" s="33">
        <v>0.05184819714517288</v>
      </c>
      <c r="H41" s="44">
        <v>0.282426764692494</v>
      </c>
      <c r="I41" s="186">
        <v>1</v>
      </c>
    </row>
    <row r="42" spans="2:9" ht="16.5" customHeight="1">
      <c r="B42" s="149" t="s">
        <v>424</v>
      </c>
      <c r="C42" s="33">
        <v>0.0010317734512957338</v>
      </c>
      <c r="D42" s="33">
        <v>0.3968959333282229</v>
      </c>
      <c r="E42" s="33">
        <v>0.1820392737428598</v>
      </c>
      <c r="F42" s="33">
        <v>0.15965656234688774</v>
      </c>
      <c r="G42" s="33">
        <v>0.062246917751010454</v>
      </c>
      <c r="H42" s="44">
        <v>0.19812953937972327</v>
      </c>
      <c r="I42" s="186">
        <v>1</v>
      </c>
    </row>
    <row r="43" spans="2:9" ht="16.5" customHeight="1">
      <c r="B43" s="149" t="s">
        <v>425</v>
      </c>
      <c r="C43" s="33">
        <v>0.015618369388859134</v>
      </c>
      <c r="D43" s="33">
        <v>0.4692039647500132</v>
      </c>
      <c r="E43" s="33">
        <v>0.11961529169249885</v>
      </c>
      <c r="F43" s="33">
        <v>0.16274016204858674</v>
      </c>
      <c r="G43" s="33">
        <v>0.06291196630182595</v>
      </c>
      <c r="H43" s="44">
        <v>0.16991024581821618</v>
      </c>
      <c r="I43" s="186">
        <v>1</v>
      </c>
    </row>
    <row r="44" spans="2:9" ht="16.5" customHeight="1">
      <c r="B44" s="149" t="s">
        <v>426</v>
      </c>
      <c r="C44" s="33">
        <v>0.006831375175516171</v>
      </c>
      <c r="D44" s="33">
        <v>0.44782400629319</v>
      </c>
      <c r="E44" s="33">
        <v>0.11158273836891142</v>
      </c>
      <c r="F44" s="33">
        <v>0.17210363653166416</v>
      </c>
      <c r="G44" s="33">
        <v>0.06238834140718457</v>
      </c>
      <c r="H44" s="44">
        <v>0.1992699022235337</v>
      </c>
      <c r="I44" s="186">
        <v>1</v>
      </c>
    </row>
    <row r="45" spans="2:9" ht="16.5" customHeight="1">
      <c r="B45" s="149" t="s">
        <v>427</v>
      </c>
      <c r="C45" s="33">
        <v>0.00152531760843376</v>
      </c>
      <c r="D45" s="33">
        <v>0.29634462986595334</v>
      </c>
      <c r="E45" s="33">
        <v>0.22674580337698258</v>
      </c>
      <c r="F45" s="33">
        <v>0.26636761096544953</v>
      </c>
      <c r="G45" s="33">
        <v>0.039778165691531205</v>
      </c>
      <c r="H45" s="44">
        <v>0.16923847249164967</v>
      </c>
      <c r="I45" s="186">
        <v>1</v>
      </c>
    </row>
    <row r="46" spans="2:9" ht="16.5" customHeight="1">
      <c r="B46" s="149" t="s">
        <v>428</v>
      </c>
      <c r="C46" s="33">
        <v>0.0008082711464127875</v>
      </c>
      <c r="D46" s="33">
        <v>0.3689632263920976</v>
      </c>
      <c r="E46" s="33">
        <v>0.155212303524051</v>
      </c>
      <c r="F46" s="33">
        <v>0.21809137629991238</v>
      </c>
      <c r="G46" s="33">
        <v>0.06755897811393918</v>
      </c>
      <c r="H46" s="44">
        <v>0.18936584452358715</v>
      </c>
      <c r="I46" s="186">
        <v>1</v>
      </c>
    </row>
    <row r="47" spans="2:9" ht="16.5" customHeight="1">
      <c r="B47" s="149" t="s">
        <v>429</v>
      </c>
      <c r="C47" s="33">
        <v>0.0016137446846589787</v>
      </c>
      <c r="D47" s="33">
        <v>0.3529442201056557</v>
      </c>
      <c r="E47" s="33">
        <v>0.1500213928049391</v>
      </c>
      <c r="F47" s="33">
        <v>0.18545754333365944</v>
      </c>
      <c r="G47" s="33">
        <v>0.04895069799645068</v>
      </c>
      <c r="H47" s="44">
        <v>0.26101240107463614</v>
      </c>
      <c r="I47" s="186">
        <v>1</v>
      </c>
    </row>
    <row r="48" spans="2:9" ht="16.5" customHeight="1">
      <c r="B48" s="149" t="s">
        <v>430</v>
      </c>
      <c r="C48" s="33">
        <v>0.003426277267882698</v>
      </c>
      <c r="D48" s="33">
        <v>0.3741369200071132</v>
      </c>
      <c r="E48" s="33">
        <v>0.1430652907045884</v>
      </c>
      <c r="F48" s="33">
        <v>0.1605524657197297</v>
      </c>
      <c r="G48" s="33">
        <v>0.09493266179744282</v>
      </c>
      <c r="H48" s="44">
        <v>0.22388638450324316</v>
      </c>
      <c r="I48" s="186">
        <v>1</v>
      </c>
    </row>
    <row r="49" spans="2:9" ht="16.5" customHeight="1">
      <c r="B49" s="149" t="s">
        <v>431</v>
      </c>
      <c r="C49" s="33">
        <v>0.0030882958457177498</v>
      </c>
      <c r="D49" s="33">
        <v>0.22062053994714412</v>
      </c>
      <c r="E49" s="33">
        <v>0.15918022978228447</v>
      </c>
      <c r="F49" s="33">
        <v>0.09776250268327881</v>
      </c>
      <c r="G49" s="33">
        <v>0.06377268920626354</v>
      </c>
      <c r="H49" s="44">
        <v>0.45557574253531125</v>
      </c>
      <c r="I49" s="186">
        <v>1</v>
      </c>
    </row>
    <row r="50" spans="2:9" ht="16.5" customHeight="1" thickBot="1">
      <c r="B50" s="151" t="s">
        <v>400</v>
      </c>
      <c r="C50" s="42">
        <v>0.0004070152208622695</v>
      </c>
      <c r="D50" s="103">
        <v>0.2974294057833198</v>
      </c>
      <c r="E50" s="103">
        <v>0.20679008325144924</v>
      </c>
      <c r="F50" s="103">
        <v>0.19686331363773016</v>
      </c>
      <c r="G50" s="103">
        <v>0.10779453943169079</v>
      </c>
      <c r="H50" s="45">
        <v>0.19071564267494778</v>
      </c>
      <c r="I50" s="187">
        <v>1</v>
      </c>
    </row>
    <row r="51" spans="2:9" ht="27" customHeight="1" thickBot="1" thickTop="1">
      <c r="B51" s="224" t="s">
        <v>1</v>
      </c>
      <c r="C51" s="205">
        <v>0.006900558206045832</v>
      </c>
      <c r="D51" s="205">
        <v>0.38291937679177007</v>
      </c>
      <c r="E51" s="205">
        <v>0.1488740334087474</v>
      </c>
      <c r="F51" s="205">
        <v>0.16388525110956875</v>
      </c>
      <c r="G51" s="205">
        <v>0.0712043294395469</v>
      </c>
      <c r="H51" s="206">
        <v>0.22621645104432106</v>
      </c>
      <c r="I51" s="188">
        <v>1</v>
      </c>
    </row>
  </sheetData>
  <sheetProtection/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59">
    <tabColor rgb="FF92D050"/>
  </sheetPr>
  <dimension ref="A1:M49"/>
  <sheetViews>
    <sheetView showGridLines="0" zoomScalePageLayoutView="0" workbookViewId="0" topLeftCell="A40">
      <selection activeCell="K1" sqref="K1"/>
    </sheetView>
  </sheetViews>
  <sheetFormatPr defaultColWidth="9.140625" defaultRowHeight="12.75"/>
  <cols>
    <col min="1" max="1" width="1.7109375" style="6" customWidth="1"/>
    <col min="2" max="2" width="22.00390625" style="6" customWidth="1"/>
    <col min="3" max="4" width="10.7109375" style="6" customWidth="1"/>
    <col min="5" max="5" width="12.28125" style="6" customWidth="1"/>
    <col min="6" max="6" width="12.421875" style="6" customWidth="1"/>
    <col min="7" max="8" width="10.7109375" style="6" customWidth="1"/>
    <col min="9" max="9" width="21.7109375" style="6" customWidth="1"/>
    <col min="10" max="10" width="11.57421875" style="10" bestFit="1" customWidth="1"/>
    <col min="11" max="12" width="11.28125" style="6" customWidth="1"/>
    <col min="13" max="16384" width="9.140625" style="6" customWidth="1"/>
  </cols>
  <sheetData>
    <row r="1" spans="1:12" ht="18" customHeight="1" thickBot="1" thickTop="1">
      <c r="A1" s="7"/>
      <c r="B1" s="2" t="s">
        <v>103</v>
      </c>
      <c r="C1" s="7"/>
      <c r="D1" s="7"/>
      <c r="E1" s="7"/>
      <c r="F1" s="7"/>
      <c r="G1" s="7"/>
      <c r="H1" s="7"/>
      <c r="I1" s="112"/>
      <c r="J1" s="182"/>
      <c r="K1" s="499" t="s">
        <v>180</v>
      </c>
      <c r="L1" s="500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190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1" ht="11.25" customHeight="1" thickBot="1">
      <c r="A6" s="7"/>
      <c r="B6" s="4"/>
      <c r="C6" s="7"/>
      <c r="D6" s="7"/>
      <c r="E6" s="7"/>
      <c r="F6" s="7"/>
      <c r="G6" s="7"/>
      <c r="I6" s="498" t="s">
        <v>88</v>
      </c>
      <c r="J6" s="20"/>
      <c r="K6" s="11"/>
    </row>
    <row r="7" spans="1:10" ht="42" customHeight="1" thickBot="1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293</v>
      </c>
      <c r="J7" s="121"/>
    </row>
    <row r="8" spans="1:10" ht="16.5" customHeight="1" thickTop="1">
      <c r="A8" s="7"/>
      <c r="B8" s="148" t="s">
        <v>95</v>
      </c>
      <c r="C8" s="34">
        <v>309692.38</v>
      </c>
      <c r="D8" s="34">
        <v>17185163.48</v>
      </c>
      <c r="E8" s="34">
        <v>6681366.219999999</v>
      </c>
      <c r="F8" s="34">
        <v>7355059.5600000005</v>
      </c>
      <c r="G8" s="34">
        <v>3195602.3</v>
      </c>
      <c r="H8" s="39">
        <v>10152441.82</v>
      </c>
      <c r="I8" s="176">
        <v>44879325.76</v>
      </c>
      <c r="J8" s="125"/>
    </row>
    <row r="9" spans="1:11" ht="16.5" customHeight="1">
      <c r="A9" s="7"/>
      <c r="B9" s="149" t="s">
        <v>97</v>
      </c>
      <c r="C9" s="34">
        <v>5285.36</v>
      </c>
      <c r="D9" s="34">
        <v>562986.38</v>
      </c>
      <c r="E9" s="34">
        <v>1378007.36</v>
      </c>
      <c r="F9" s="34">
        <v>765159.21</v>
      </c>
      <c r="G9" s="34">
        <v>716798.52</v>
      </c>
      <c r="H9" s="40">
        <v>1617155.12</v>
      </c>
      <c r="I9" s="176">
        <v>5045391.95</v>
      </c>
      <c r="J9" s="125"/>
      <c r="K9" s="11"/>
    </row>
    <row r="10" spans="1:13" ht="16.5" customHeight="1">
      <c r="A10" s="7"/>
      <c r="B10" s="149" t="s">
        <v>98</v>
      </c>
      <c r="C10" s="34">
        <v>21256.52</v>
      </c>
      <c r="D10" s="34">
        <v>113178.29</v>
      </c>
      <c r="E10" s="34">
        <v>1255903.48</v>
      </c>
      <c r="F10" s="34">
        <v>110986.58</v>
      </c>
      <c r="G10" s="34">
        <v>487659.99</v>
      </c>
      <c r="H10" s="40">
        <v>14048042.46</v>
      </c>
      <c r="I10" s="176">
        <v>16037027.32</v>
      </c>
      <c r="J10" s="125"/>
      <c r="M10" s="11"/>
    </row>
    <row r="11" spans="1:10" ht="16.5" customHeight="1">
      <c r="A11" s="7"/>
      <c r="B11" s="149" t="s">
        <v>99</v>
      </c>
      <c r="C11" s="34">
        <v>210.3</v>
      </c>
      <c r="D11" s="34">
        <v>52448.51</v>
      </c>
      <c r="E11" s="34">
        <v>275067</v>
      </c>
      <c r="F11" s="34">
        <v>54569.02</v>
      </c>
      <c r="G11" s="34">
        <v>125857.92</v>
      </c>
      <c r="H11" s="40">
        <v>52851.3</v>
      </c>
      <c r="I11" s="176">
        <v>561004.05</v>
      </c>
      <c r="J11" s="125"/>
    </row>
    <row r="12" spans="1:10" ht="16.5" customHeight="1" thickBot="1">
      <c r="A12" s="7"/>
      <c r="B12" s="151" t="s">
        <v>100</v>
      </c>
      <c r="C12" s="36">
        <v>1101.3</v>
      </c>
      <c r="D12" s="37">
        <v>178212.34</v>
      </c>
      <c r="E12" s="37">
        <v>498691.89</v>
      </c>
      <c r="F12" s="37">
        <v>163653.33</v>
      </c>
      <c r="G12" s="37">
        <v>473290.74</v>
      </c>
      <c r="H12" s="41">
        <v>293229.24</v>
      </c>
      <c r="I12" s="177">
        <v>1608178.84</v>
      </c>
      <c r="J12" s="125"/>
    </row>
    <row r="13" spans="1:10" ht="25.5" customHeight="1" thickBot="1" thickTop="1">
      <c r="A13" s="7"/>
      <c r="B13" s="224" t="s">
        <v>92</v>
      </c>
      <c r="C13" s="170">
        <v>337545.86</v>
      </c>
      <c r="D13" s="170">
        <v>18091989</v>
      </c>
      <c r="E13" s="170">
        <v>10089035.95</v>
      </c>
      <c r="F13" s="170">
        <v>8449427.7</v>
      </c>
      <c r="G13" s="170">
        <v>4999209.47</v>
      </c>
      <c r="H13" s="171">
        <v>26163719.94</v>
      </c>
      <c r="I13" s="178">
        <v>68130927.92</v>
      </c>
      <c r="J13" s="125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I16" s="21" t="s">
        <v>102</v>
      </c>
      <c r="J16" s="20"/>
    </row>
    <row r="17" spans="2:10" ht="42" customHeight="1" thickBot="1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293</v>
      </c>
      <c r="J17" s="121"/>
    </row>
    <row r="18" spans="2:10" ht="16.5" customHeight="1" thickTop="1">
      <c r="B18" s="148" t="s">
        <v>95</v>
      </c>
      <c r="C18" s="33">
        <v>0.006900557768094241</v>
      </c>
      <c r="D18" s="33">
        <v>0.3829193774411998</v>
      </c>
      <c r="E18" s="33">
        <v>0.14887403290614853</v>
      </c>
      <c r="F18" s="33">
        <v>0.16388525084651362</v>
      </c>
      <c r="G18" s="33">
        <v>0.07120432951887558</v>
      </c>
      <c r="H18" s="43">
        <v>0.2262164515191683</v>
      </c>
      <c r="I18" s="186">
        <v>1</v>
      </c>
      <c r="J18" s="119"/>
    </row>
    <row r="19" spans="2:10" ht="16.5" customHeight="1">
      <c r="B19" s="149" t="s">
        <v>97</v>
      </c>
      <c r="C19" s="33">
        <v>0.001047561825201707</v>
      </c>
      <c r="D19" s="33">
        <v>0.1115842704747646</v>
      </c>
      <c r="E19" s="33">
        <v>0.2731219642906038</v>
      </c>
      <c r="F19" s="33">
        <v>0.15165505823586212</v>
      </c>
      <c r="G19" s="33">
        <v>0.14206993769829915</v>
      </c>
      <c r="H19" s="44">
        <v>0.32052120747526863</v>
      </c>
      <c r="I19" s="186">
        <v>1</v>
      </c>
      <c r="J19" s="119"/>
    </row>
    <row r="20" spans="2:10" ht="16.5" customHeight="1">
      <c r="B20" s="149" t="s">
        <v>98</v>
      </c>
      <c r="C20" s="33">
        <v>0.0013254650987275364</v>
      </c>
      <c r="D20" s="33">
        <v>0.007057311042854792</v>
      </c>
      <c r="E20" s="33">
        <v>0.0783127355799753</v>
      </c>
      <c r="F20" s="33">
        <v>0.006920645440416946</v>
      </c>
      <c r="G20" s="33">
        <v>0.030408378078388157</v>
      </c>
      <c r="H20" s="44">
        <v>0.8759754647596373</v>
      </c>
      <c r="I20" s="186">
        <v>1</v>
      </c>
      <c r="J20" s="119"/>
    </row>
    <row r="21" spans="2:10" ht="16.5" customHeight="1">
      <c r="B21" s="149" t="s">
        <v>99</v>
      </c>
      <c r="C21" s="33">
        <v>0.000374863603925854</v>
      </c>
      <c r="D21" s="33">
        <v>0.09349043023842697</v>
      </c>
      <c r="E21" s="33">
        <v>0.49031196833605745</v>
      </c>
      <c r="F21" s="33">
        <v>0.0972702781735711</v>
      </c>
      <c r="G21" s="33">
        <v>0.22434404885312323</v>
      </c>
      <c r="H21" s="44">
        <v>0.09420841079489532</v>
      </c>
      <c r="I21" s="186">
        <v>1</v>
      </c>
      <c r="J21" s="119"/>
    </row>
    <row r="22" spans="2:10" ht="16.5" customHeight="1" thickBot="1">
      <c r="B22" s="151" t="s">
        <v>100</v>
      </c>
      <c r="C22" s="42">
        <v>0.0006848118956720012</v>
      </c>
      <c r="D22" s="103">
        <v>0.11081624479028712</v>
      </c>
      <c r="E22" s="103">
        <v>0.3100972837075757</v>
      </c>
      <c r="F22" s="103">
        <v>0.10176314097006772</v>
      </c>
      <c r="G22" s="103">
        <v>0.2943023053331556</v>
      </c>
      <c r="H22" s="45">
        <v>0.18233621330324182</v>
      </c>
      <c r="I22" s="187">
        <v>1</v>
      </c>
      <c r="J22" s="119"/>
    </row>
    <row r="23" spans="2:10" ht="25.5" customHeight="1" thickBot="1" thickTop="1">
      <c r="B23" s="224" t="s">
        <v>92</v>
      </c>
      <c r="C23" s="205">
        <v>0.004954370508447346</v>
      </c>
      <c r="D23" s="205">
        <v>0.265547374039053</v>
      </c>
      <c r="E23" s="205">
        <v>0.14808305505315653</v>
      </c>
      <c r="F23" s="205">
        <v>0.12401750508845849</v>
      </c>
      <c r="G23" s="205">
        <v>0.07337650642113845</v>
      </c>
      <c r="H23" s="206">
        <v>0.3840211888897462</v>
      </c>
      <c r="I23" s="188">
        <v>1</v>
      </c>
      <c r="J23" s="120"/>
    </row>
    <row r="25" spans="2:9" ht="18">
      <c r="B25" s="2" t="s">
        <v>189</v>
      </c>
      <c r="C25" s="7"/>
      <c r="D25" s="7"/>
      <c r="E25" s="7"/>
      <c r="F25" s="7"/>
      <c r="G25" s="7"/>
      <c r="H25" s="7"/>
      <c r="I25" s="7"/>
    </row>
    <row r="26" spans="2:9" ht="6" customHeight="1">
      <c r="B26" s="3"/>
      <c r="C26" s="7"/>
      <c r="D26" s="7"/>
      <c r="E26" s="7"/>
      <c r="F26" s="7"/>
      <c r="G26" s="7"/>
      <c r="H26" s="7"/>
      <c r="I26" s="7"/>
    </row>
    <row r="27" spans="2:9" ht="15" customHeight="1">
      <c r="B27" s="4" t="s">
        <v>121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I28" s="20" t="s">
        <v>88</v>
      </c>
    </row>
    <row r="29" spans="2:9" ht="42" customHeight="1" thickBot="1">
      <c r="B29" s="218" t="s">
        <v>0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293</v>
      </c>
    </row>
    <row r="30" spans="2:9" ht="16.5" customHeight="1" thickTop="1">
      <c r="B30" s="148" t="s">
        <v>81</v>
      </c>
      <c r="C30" s="34">
        <v>101259.7</v>
      </c>
      <c r="D30" s="34">
        <v>2957629.66</v>
      </c>
      <c r="E30" s="34">
        <v>938727.96</v>
      </c>
      <c r="F30" s="34">
        <v>897942.69</v>
      </c>
      <c r="G30" s="34">
        <v>680057.99</v>
      </c>
      <c r="H30" s="39">
        <v>920008.39</v>
      </c>
      <c r="I30" s="176">
        <v>6495626.39</v>
      </c>
    </row>
    <row r="31" spans="2:9" ht="16.5" customHeight="1">
      <c r="B31" s="149" t="s">
        <v>82</v>
      </c>
      <c r="C31" s="34">
        <v>30082.72</v>
      </c>
      <c r="D31" s="34">
        <v>1083485.42</v>
      </c>
      <c r="E31" s="34">
        <v>436208.43</v>
      </c>
      <c r="F31" s="34">
        <v>355503.2</v>
      </c>
      <c r="G31" s="34">
        <v>377761.28</v>
      </c>
      <c r="H31" s="40">
        <v>434722.65</v>
      </c>
      <c r="I31" s="176">
        <v>2717763.7</v>
      </c>
    </row>
    <row r="32" spans="2:9" ht="16.5" customHeight="1">
      <c r="B32" s="149" t="s">
        <v>83</v>
      </c>
      <c r="C32" s="34">
        <v>74760.74</v>
      </c>
      <c r="D32" s="34">
        <v>3919967.71</v>
      </c>
      <c r="E32" s="34">
        <v>1446725.15</v>
      </c>
      <c r="F32" s="34">
        <v>1618444.99</v>
      </c>
      <c r="G32" s="34">
        <v>836503.12</v>
      </c>
      <c r="H32" s="40">
        <v>1844184.76</v>
      </c>
      <c r="I32" s="176">
        <v>9740586.47</v>
      </c>
    </row>
    <row r="33" spans="2:9" ht="16.5" customHeight="1">
      <c r="B33" s="149" t="s">
        <v>84</v>
      </c>
      <c r="C33" s="34">
        <v>28622.8</v>
      </c>
      <c r="D33" s="34">
        <v>2274800.63</v>
      </c>
      <c r="E33" s="34">
        <v>758315.14</v>
      </c>
      <c r="F33" s="34">
        <v>957548.56</v>
      </c>
      <c r="G33" s="34">
        <v>360210.7</v>
      </c>
      <c r="H33" s="40">
        <v>1434529.24</v>
      </c>
      <c r="I33" s="176">
        <v>5814027.07</v>
      </c>
    </row>
    <row r="34" spans="2:9" ht="16.5" customHeight="1">
      <c r="B34" s="149" t="s">
        <v>85</v>
      </c>
      <c r="C34" s="34">
        <v>28004.04</v>
      </c>
      <c r="D34" s="34">
        <v>2712101.3</v>
      </c>
      <c r="E34" s="34">
        <v>1132855</v>
      </c>
      <c r="F34" s="34">
        <v>1173465.51</v>
      </c>
      <c r="G34" s="34">
        <v>353280.51</v>
      </c>
      <c r="H34" s="40">
        <v>1638936.97</v>
      </c>
      <c r="I34" s="176">
        <v>7038643.329999999</v>
      </c>
    </row>
    <row r="35" spans="2:9" ht="16.5" customHeight="1">
      <c r="B35" s="149" t="s">
        <v>86</v>
      </c>
      <c r="C35" s="34">
        <v>23668.81</v>
      </c>
      <c r="D35" s="34">
        <v>2824878.64</v>
      </c>
      <c r="E35" s="34">
        <v>1148410.35</v>
      </c>
      <c r="F35" s="34">
        <v>1465126.66</v>
      </c>
      <c r="G35" s="34">
        <v>353423.18</v>
      </c>
      <c r="H35" s="40">
        <v>1836056.45</v>
      </c>
      <c r="I35" s="176">
        <v>7651564.09</v>
      </c>
    </row>
    <row r="36" spans="2:9" ht="16.5" customHeight="1" thickBot="1">
      <c r="B36" s="151" t="s">
        <v>87</v>
      </c>
      <c r="C36" s="36">
        <v>23293.57</v>
      </c>
      <c r="D36" s="37">
        <v>1412300.12</v>
      </c>
      <c r="E36" s="37">
        <v>820124.19</v>
      </c>
      <c r="F36" s="37">
        <v>887027.95</v>
      </c>
      <c r="G36" s="37">
        <v>234365.52</v>
      </c>
      <c r="H36" s="41">
        <v>2044003.36</v>
      </c>
      <c r="I36" s="177">
        <v>5421114.71</v>
      </c>
    </row>
    <row r="37" spans="2:9" ht="25.5" customHeight="1" thickBot="1" thickTop="1">
      <c r="B37" s="224" t="s">
        <v>1</v>
      </c>
      <c r="C37" s="170">
        <v>309692.38</v>
      </c>
      <c r="D37" s="170">
        <v>17185163.48</v>
      </c>
      <c r="E37" s="170">
        <v>6681366.219999999</v>
      </c>
      <c r="F37" s="170">
        <v>7355059.5600000005</v>
      </c>
      <c r="G37" s="170">
        <v>3195602.3</v>
      </c>
      <c r="H37" s="171">
        <v>10152441.82</v>
      </c>
      <c r="I37" s="178">
        <v>44879325.76</v>
      </c>
    </row>
    <row r="39" spans="2:9" ht="15.75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>
      <c r="B40" s="4"/>
      <c r="C40" s="7"/>
      <c r="D40" s="7"/>
      <c r="E40" s="7"/>
      <c r="F40" s="7"/>
      <c r="G40" s="7"/>
      <c r="I40" s="15" t="s">
        <v>102</v>
      </c>
    </row>
    <row r="41" spans="2:9" ht="42" customHeight="1" thickBot="1">
      <c r="B41" s="218" t="s">
        <v>0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293</v>
      </c>
    </row>
    <row r="42" spans="2:9" ht="16.5" customHeight="1" thickTop="1">
      <c r="B42" s="148" t="s">
        <v>81</v>
      </c>
      <c r="C42" s="33">
        <v>0.015588904582918908</v>
      </c>
      <c r="D42" s="33">
        <v>0.45532631996096073</v>
      </c>
      <c r="E42" s="33">
        <v>0.14451692625751525</v>
      </c>
      <c r="F42" s="33">
        <v>0.13823804450674387</v>
      </c>
      <c r="G42" s="33">
        <v>0.1046947513864017</v>
      </c>
      <c r="H42" s="43">
        <v>0.14163505330545959</v>
      </c>
      <c r="I42" s="186">
        <v>1</v>
      </c>
    </row>
    <row r="43" spans="2:9" ht="16.5" customHeight="1">
      <c r="B43" s="149" t="s">
        <v>82</v>
      </c>
      <c r="C43" s="33">
        <v>0.011068924056936961</v>
      </c>
      <c r="D43" s="33">
        <v>0.39866800045934825</v>
      </c>
      <c r="E43" s="33">
        <v>0.16050270669227057</v>
      </c>
      <c r="F43" s="33">
        <v>0.13080725156495396</v>
      </c>
      <c r="G43" s="33">
        <v>0.13899710265465687</v>
      </c>
      <c r="H43" s="44">
        <v>0.15995601457183348</v>
      </c>
      <c r="I43" s="186">
        <v>1</v>
      </c>
    </row>
    <row r="44" spans="2:9" ht="16.5" customHeight="1">
      <c r="B44" s="149" t="s">
        <v>83</v>
      </c>
      <c r="C44" s="33">
        <v>0.007675178515200841</v>
      </c>
      <c r="D44" s="33">
        <v>0.4024365187941296</v>
      </c>
      <c r="E44" s="33">
        <v>0.14852546655745666</v>
      </c>
      <c r="F44" s="33">
        <v>0.1661547787686751</v>
      </c>
      <c r="G44" s="33">
        <v>0.08587810626971416</v>
      </c>
      <c r="H44" s="44">
        <v>0.18932995109482353</v>
      </c>
      <c r="I44" s="186">
        <v>1</v>
      </c>
    </row>
    <row r="45" spans="2:9" ht="16.5" customHeight="1">
      <c r="B45" s="149" t="s">
        <v>84</v>
      </c>
      <c r="C45" s="33">
        <v>0.004923059293564658</v>
      </c>
      <c r="D45" s="33">
        <v>0.3912607565482147</v>
      </c>
      <c r="E45" s="33">
        <v>0.1304285533710114</v>
      </c>
      <c r="F45" s="33">
        <v>0.16469626791744538</v>
      </c>
      <c r="G45" s="33">
        <v>0.061955456289266984</v>
      </c>
      <c r="H45" s="44">
        <v>0.24673590658049688</v>
      </c>
      <c r="I45" s="186">
        <v>1</v>
      </c>
    </row>
    <row r="46" spans="2:9" ht="16.5" customHeight="1">
      <c r="B46" s="149" t="s">
        <v>85</v>
      </c>
      <c r="C46" s="33">
        <v>0.003978613304731838</v>
      </c>
      <c r="D46" s="33">
        <v>0.3853159157021812</v>
      </c>
      <c r="E46" s="33">
        <v>0.16094791949061582</v>
      </c>
      <c r="F46" s="33">
        <v>0.1667175697052972</v>
      </c>
      <c r="G46" s="33">
        <v>0.05019156298121446</v>
      </c>
      <c r="H46" s="44">
        <v>0.23284841881595955</v>
      </c>
      <c r="I46" s="186">
        <v>1</v>
      </c>
    </row>
    <row r="47" spans="2:9" ht="16.5" customHeight="1">
      <c r="B47" s="149" t="s">
        <v>86</v>
      </c>
      <c r="C47" s="33">
        <v>0.0030933296410512066</v>
      </c>
      <c r="D47" s="33">
        <v>0.36918969857311884</v>
      </c>
      <c r="E47" s="33">
        <v>0.1500883135123815</v>
      </c>
      <c r="F47" s="33">
        <v>0.19148067542357866</v>
      </c>
      <c r="G47" s="33">
        <v>0.046189664732978794</v>
      </c>
      <c r="H47" s="44">
        <v>0.23995831811689106</v>
      </c>
      <c r="I47" s="186">
        <v>1</v>
      </c>
    </row>
    <row r="48" spans="2:9" ht="16.5" customHeight="1" thickBot="1">
      <c r="B48" s="151" t="s">
        <v>87</v>
      </c>
      <c r="C48" s="42">
        <v>0.004296822931459423</v>
      </c>
      <c r="D48" s="103">
        <v>0.26051839806946275</v>
      </c>
      <c r="E48" s="103">
        <v>0.15128331235772724</v>
      </c>
      <c r="F48" s="103">
        <v>0.1636246413239981</v>
      </c>
      <c r="G48" s="103">
        <v>0.043231979498179626</v>
      </c>
      <c r="H48" s="45">
        <v>0.37704484581917286</v>
      </c>
      <c r="I48" s="187">
        <v>1</v>
      </c>
    </row>
    <row r="49" spans="2:9" ht="25.5" customHeight="1" thickBot="1" thickTop="1">
      <c r="B49" s="224" t="s">
        <v>1</v>
      </c>
      <c r="C49" s="205">
        <v>0.006900557768094241</v>
      </c>
      <c r="D49" s="205">
        <v>0.3829193774411998</v>
      </c>
      <c r="E49" s="205">
        <v>0.14887403290614853</v>
      </c>
      <c r="F49" s="205">
        <v>0.16388525084651362</v>
      </c>
      <c r="G49" s="205">
        <v>0.07120432951887558</v>
      </c>
      <c r="H49" s="206">
        <v>0.2262164515191683</v>
      </c>
      <c r="I49" s="188">
        <v>1</v>
      </c>
    </row>
  </sheetData>
  <sheetProtection/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60">
    <tabColor rgb="FF92D050"/>
  </sheetPr>
  <dimension ref="A1:L51"/>
  <sheetViews>
    <sheetView showGridLines="0" zoomScalePageLayoutView="0" workbookViewId="0" topLeftCell="A30">
      <selection activeCell="B3" sqref="B3:I3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0.7109375" style="6" customWidth="1"/>
    <col min="5" max="5" width="12.140625" style="6" customWidth="1"/>
    <col min="6" max="6" width="12.57421875" style="6" customWidth="1"/>
    <col min="7" max="8" width="10.7109375" style="6" customWidth="1"/>
    <col min="9" max="9" width="14.8515625" style="6" customWidth="1"/>
    <col min="10" max="10" width="7.28125" style="10" customWidth="1"/>
    <col min="11" max="12" width="11.57421875" style="6" customWidth="1"/>
    <col min="13" max="16384" width="9.140625" style="6" customWidth="1"/>
  </cols>
  <sheetData>
    <row r="1" spans="1:12" ht="18" customHeight="1" thickBot="1" thickTop="1">
      <c r="A1" s="7"/>
      <c r="B1" s="2" t="s">
        <v>94</v>
      </c>
      <c r="C1" s="7"/>
      <c r="D1" s="7"/>
      <c r="E1" s="7"/>
      <c r="F1" s="7"/>
      <c r="G1" s="7"/>
      <c r="H1" s="7"/>
      <c r="I1" s="112"/>
      <c r="J1" s="182"/>
      <c r="K1" s="499" t="s">
        <v>180</v>
      </c>
      <c r="L1" s="500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191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0" ht="60" customHeight="1" thickBot="1">
      <c r="A7" s="7"/>
      <c r="B7" s="218" t="s">
        <v>8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94</v>
      </c>
      <c r="J7" s="121"/>
    </row>
    <row r="8" spans="1:10" ht="16.5" customHeight="1" thickTop="1">
      <c r="A8" s="7"/>
      <c r="B8" s="148" t="s">
        <v>414</v>
      </c>
      <c r="C8" s="34">
        <v>1079491.38</v>
      </c>
      <c r="D8" s="34">
        <v>3348393.95</v>
      </c>
      <c r="E8" s="34">
        <v>1464161.41</v>
      </c>
      <c r="F8" s="34">
        <v>1104815.78</v>
      </c>
      <c r="G8" s="34">
        <v>690729.5</v>
      </c>
      <c r="H8" s="39">
        <v>2130217.69</v>
      </c>
      <c r="I8" s="155">
        <v>9817809.71</v>
      </c>
      <c r="J8" s="125"/>
    </row>
    <row r="9" spans="1:10" ht="16.5" customHeight="1">
      <c r="A9" s="7"/>
      <c r="B9" s="149" t="s">
        <v>415</v>
      </c>
      <c r="C9" s="34">
        <v>73350.86</v>
      </c>
      <c r="D9" s="34">
        <v>562619.45</v>
      </c>
      <c r="E9" s="34">
        <v>160105.45</v>
      </c>
      <c r="F9" s="34">
        <v>276028.64</v>
      </c>
      <c r="G9" s="34">
        <v>179860.16</v>
      </c>
      <c r="H9" s="40">
        <v>392738.23</v>
      </c>
      <c r="I9" s="155">
        <v>1644702.79</v>
      </c>
      <c r="J9" s="125"/>
    </row>
    <row r="10" spans="1:10" ht="16.5" customHeight="1">
      <c r="A10" s="7"/>
      <c r="B10" s="149" t="s">
        <v>416</v>
      </c>
      <c r="C10" s="34">
        <v>70064.56</v>
      </c>
      <c r="D10" s="34">
        <v>328131.98</v>
      </c>
      <c r="E10" s="34">
        <v>148961.89</v>
      </c>
      <c r="F10" s="34">
        <v>184640.68</v>
      </c>
      <c r="G10" s="34">
        <v>86814.84</v>
      </c>
      <c r="H10" s="40">
        <v>179967.25</v>
      </c>
      <c r="I10" s="155">
        <v>998581.2</v>
      </c>
      <c r="J10" s="125"/>
    </row>
    <row r="11" spans="1:10" ht="16.5" customHeight="1">
      <c r="A11" s="7"/>
      <c r="B11" s="149" t="s">
        <v>417</v>
      </c>
      <c r="C11" s="34">
        <v>125827.74</v>
      </c>
      <c r="D11" s="34">
        <v>633660.29</v>
      </c>
      <c r="E11" s="34">
        <v>156068.37</v>
      </c>
      <c r="F11" s="34">
        <v>220668.27</v>
      </c>
      <c r="G11" s="34">
        <v>134052.31</v>
      </c>
      <c r="H11" s="40">
        <v>264236.34</v>
      </c>
      <c r="I11" s="155">
        <v>1534513.32</v>
      </c>
      <c r="J11" s="125"/>
    </row>
    <row r="12" spans="1:10" ht="16.5" customHeight="1">
      <c r="A12" s="7"/>
      <c r="B12" s="149" t="s">
        <v>418</v>
      </c>
      <c r="C12" s="34">
        <v>25666.67</v>
      </c>
      <c r="D12" s="34">
        <v>1002892.09</v>
      </c>
      <c r="E12" s="34">
        <v>391978.63</v>
      </c>
      <c r="F12" s="34">
        <v>322238.26</v>
      </c>
      <c r="G12" s="34">
        <v>158186.22</v>
      </c>
      <c r="H12" s="40">
        <v>504265.97</v>
      </c>
      <c r="I12" s="155">
        <v>2405227.84</v>
      </c>
      <c r="J12" s="125"/>
    </row>
    <row r="13" spans="1:10" ht="16.5" customHeight="1">
      <c r="A13" s="7"/>
      <c r="B13" s="149" t="s">
        <v>419</v>
      </c>
      <c r="C13" s="34">
        <v>11920.08</v>
      </c>
      <c r="D13" s="34">
        <v>236501.88</v>
      </c>
      <c r="E13" s="34">
        <v>73978.91</v>
      </c>
      <c r="F13" s="34">
        <v>92835</v>
      </c>
      <c r="G13" s="34">
        <v>57596.59</v>
      </c>
      <c r="H13" s="40">
        <v>119571.35</v>
      </c>
      <c r="I13" s="155">
        <v>592403.81</v>
      </c>
      <c r="J13" s="125"/>
    </row>
    <row r="14" spans="1:10" ht="16.5" customHeight="1">
      <c r="A14" s="7"/>
      <c r="B14" s="149" t="s">
        <v>420</v>
      </c>
      <c r="C14" s="34">
        <v>197664.28</v>
      </c>
      <c r="D14" s="34">
        <v>938794.75</v>
      </c>
      <c r="E14" s="34">
        <v>242830.35</v>
      </c>
      <c r="F14" s="34">
        <v>402720.13</v>
      </c>
      <c r="G14" s="34">
        <v>219089.45</v>
      </c>
      <c r="H14" s="49">
        <v>622792.56</v>
      </c>
      <c r="I14" s="155">
        <v>2623891.52</v>
      </c>
      <c r="J14" s="125"/>
    </row>
    <row r="15" spans="1:10" ht="16.5" customHeight="1">
      <c r="A15" s="7"/>
      <c r="B15" s="149" t="s">
        <v>421</v>
      </c>
      <c r="C15" s="34">
        <v>98633.88</v>
      </c>
      <c r="D15" s="34">
        <v>757826.95</v>
      </c>
      <c r="E15" s="34">
        <v>277213.64</v>
      </c>
      <c r="F15" s="34">
        <v>342717.02</v>
      </c>
      <c r="G15" s="34">
        <v>100371.06</v>
      </c>
      <c r="H15" s="40">
        <v>457038.41</v>
      </c>
      <c r="I15" s="155">
        <v>2033800.96</v>
      </c>
      <c r="J15" s="125"/>
    </row>
    <row r="16" spans="1:10" ht="16.5" customHeight="1">
      <c r="A16" s="7"/>
      <c r="B16" s="149" t="s">
        <v>422</v>
      </c>
      <c r="C16" s="34">
        <v>504640.66</v>
      </c>
      <c r="D16" s="34">
        <v>4003874.16</v>
      </c>
      <c r="E16" s="34">
        <v>1138972.85</v>
      </c>
      <c r="F16" s="34">
        <v>1861175.38</v>
      </c>
      <c r="G16" s="34">
        <v>844984.02</v>
      </c>
      <c r="H16" s="40">
        <v>2254524.68</v>
      </c>
      <c r="I16" s="155">
        <v>10608171.75</v>
      </c>
      <c r="J16" s="125"/>
    </row>
    <row r="17" spans="1:10" ht="16.5" customHeight="1">
      <c r="A17" s="7"/>
      <c r="B17" s="149" t="s">
        <v>423</v>
      </c>
      <c r="C17" s="34">
        <v>48627.43</v>
      </c>
      <c r="D17" s="34">
        <v>346779.3</v>
      </c>
      <c r="E17" s="34">
        <v>231403.38</v>
      </c>
      <c r="F17" s="34">
        <v>139269.76</v>
      </c>
      <c r="G17" s="34">
        <v>75801</v>
      </c>
      <c r="H17" s="40">
        <v>265894.31</v>
      </c>
      <c r="I17" s="155">
        <v>1107775.18</v>
      </c>
      <c r="J17" s="125"/>
    </row>
    <row r="18" spans="1:10" ht="16.5" customHeight="1">
      <c r="A18" s="7"/>
      <c r="B18" s="149" t="s">
        <v>424</v>
      </c>
      <c r="C18" s="34">
        <v>36751.76</v>
      </c>
      <c r="D18" s="34">
        <v>1080114.55</v>
      </c>
      <c r="E18" s="34">
        <v>387353.25</v>
      </c>
      <c r="F18" s="34">
        <v>391184.05</v>
      </c>
      <c r="G18" s="34">
        <v>213598.92</v>
      </c>
      <c r="H18" s="40">
        <v>447755.57</v>
      </c>
      <c r="I18" s="155">
        <v>2556758.1</v>
      </c>
      <c r="J18" s="125"/>
    </row>
    <row r="19" spans="1:10" ht="16.5" customHeight="1">
      <c r="A19" s="7"/>
      <c r="B19" s="149" t="s">
        <v>425</v>
      </c>
      <c r="C19" s="34">
        <v>486159.81</v>
      </c>
      <c r="D19" s="34">
        <v>3893112.72</v>
      </c>
      <c r="E19" s="34">
        <v>828000.04</v>
      </c>
      <c r="F19" s="34">
        <v>1251226.83</v>
      </c>
      <c r="G19" s="34">
        <v>656768.71</v>
      </c>
      <c r="H19" s="40">
        <v>1359144.65</v>
      </c>
      <c r="I19" s="155">
        <v>8474412.76</v>
      </c>
      <c r="J19" s="125"/>
    </row>
    <row r="20" spans="1:10" ht="16.5" customHeight="1">
      <c r="A20" s="7"/>
      <c r="B20" s="149" t="s">
        <v>426</v>
      </c>
      <c r="C20" s="34">
        <v>205193.84</v>
      </c>
      <c r="D20" s="34">
        <v>589334.94</v>
      </c>
      <c r="E20" s="34">
        <v>134864.81</v>
      </c>
      <c r="F20" s="34">
        <v>225416.6</v>
      </c>
      <c r="G20" s="34">
        <v>80606.9</v>
      </c>
      <c r="H20" s="40">
        <v>255333.03</v>
      </c>
      <c r="I20" s="155">
        <v>1490750.12</v>
      </c>
      <c r="J20" s="125"/>
    </row>
    <row r="21" spans="1:10" ht="16.5" customHeight="1">
      <c r="A21" s="7"/>
      <c r="B21" s="149" t="s">
        <v>427</v>
      </c>
      <c r="C21" s="34">
        <v>36809.3</v>
      </c>
      <c r="D21" s="34">
        <v>235108.28</v>
      </c>
      <c r="E21" s="34">
        <v>137511.59</v>
      </c>
      <c r="F21" s="34">
        <v>205574.76</v>
      </c>
      <c r="G21" s="34">
        <v>40204.84</v>
      </c>
      <c r="H21" s="40">
        <v>115871.74</v>
      </c>
      <c r="I21" s="155">
        <v>771080.51</v>
      </c>
      <c r="J21" s="125"/>
    </row>
    <row r="22" spans="1:10" ht="16.5" customHeight="1">
      <c r="A22" s="7"/>
      <c r="B22" s="149" t="s">
        <v>428</v>
      </c>
      <c r="C22" s="34">
        <v>80338.3</v>
      </c>
      <c r="D22" s="34">
        <v>1020715.47</v>
      </c>
      <c r="E22" s="34">
        <v>357954.88</v>
      </c>
      <c r="F22" s="34">
        <v>572004.75</v>
      </c>
      <c r="G22" s="34">
        <v>188227.39</v>
      </c>
      <c r="H22" s="40">
        <v>467933.92</v>
      </c>
      <c r="I22" s="155">
        <v>2687174.71</v>
      </c>
      <c r="J22" s="125"/>
    </row>
    <row r="23" spans="1:10" ht="16.5" customHeight="1">
      <c r="A23" s="7"/>
      <c r="B23" s="149" t="s">
        <v>429</v>
      </c>
      <c r="C23" s="34">
        <v>11044.75</v>
      </c>
      <c r="D23" s="34">
        <v>116753.17</v>
      </c>
      <c r="E23" s="34">
        <v>39744.11</v>
      </c>
      <c r="F23" s="34">
        <v>60251.33</v>
      </c>
      <c r="G23" s="34">
        <v>24109.07</v>
      </c>
      <c r="H23" s="40">
        <v>107565.89</v>
      </c>
      <c r="I23" s="155">
        <v>359468.32</v>
      </c>
      <c r="J23" s="125"/>
    </row>
    <row r="24" spans="1:10" ht="16.5" customHeight="1">
      <c r="A24" s="7"/>
      <c r="B24" s="149" t="s">
        <v>430</v>
      </c>
      <c r="C24" s="34">
        <v>266942.36</v>
      </c>
      <c r="D24" s="34">
        <v>1983923.81</v>
      </c>
      <c r="E24" s="34">
        <v>657960.43</v>
      </c>
      <c r="F24" s="34">
        <v>907001.42</v>
      </c>
      <c r="G24" s="34">
        <v>498535.48</v>
      </c>
      <c r="H24" s="40">
        <v>1080970.58</v>
      </c>
      <c r="I24" s="155">
        <v>5395334.08</v>
      </c>
      <c r="J24" s="125"/>
    </row>
    <row r="25" spans="1:10" ht="16.5" customHeight="1">
      <c r="A25" s="7"/>
      <c r="B25" s="149" t="s">
        <v>431</v>
      </c>
      <c r="C25" s="34">
        <v>13792.44</v>
      </c>
      <c r="D25" s="34">
        <v>57892.09</v>
      </c>
      <c r="E25" s="34">
        <v>38767.6</v>
      </c>
      <c r="F25" s="34">
        <v>24375.6</v>
      </c>
      <c r="G25" s="34">
        <v>36526.81</v>
      </c>
      <c r="H25" s="40">
        <v>113796.5</v>
      </c>
      <c r="I25" s="155">
        <v>285151.04</v>
      </c>
      <c r="J25" s="125"/>
    </row>
    <row r="26" spans="1:10" ht="16.5" customHeight="1" thickBot="1">
      <c r="A26" s="7"/>
      <c r="B26" s="151" t="s">
        <v>400</v>
      </c>
      <c r="C26" s="36">
        <v>16486.99</v>
      </c>
      <c r="D26" s="37">
        <v>91674.42</v>
      </c>
      <c r="E26" s="37">
        <v>48897.06</v>
      </c>
      <c r="F26" s="37">
        <v>50050.59</v>
      </c>
      <c r="G26" s="37">
        <v>31226.09</v>
      </c>
      <c r="H26" s="41">
        <v>46420.49</v>
      </c>
      <c r="I26" s="156">
        <v>284755.64</v>
      </c>
      <c r="J26" s="125"/>
    </row>
    <row r="27" spans="1:10" ht="27" customHeight="1" thickBot="1" thickTop="1">
      <c r="A27" s="7"/>
      <c r="B27" s="224" t="s">
        <v>1</v>
      </c>
      <c r="C27" s="170">
        <v>3389407.09</v>
      </c>
      <c r="D27" s="170">
        <v>21228104.250000004</v>
      </c>
      <c r="E27" s="170">
        <v>6916728.649999999</v>
      </c>
      <c r="F27" s="170">
        <v>8634194.85</v>
      </c>
      <c r="G27" s="170">
        <v>4317289.36</v>
      </c>
      <c r="H27" s="171">
        <v>11186039.16</v>
      </c>
      <c r="I27" s="210">
        <v>55671763.35999999</v>
      </c>
      <c r="J27" s="126"/>
    </row>
    <row r="29" spans="2:9" ht="15" customHeight="1">
      <c r="B29" s="5" t="s">
        <v>11</v>
      </c>
      <c r="C29" s="7"/>
      <c r="D29" s="7"/>
      <c r="E29" s="7"/>
      <c r="F29" s="7"/>
      <c r="G29" s="7"/>
      <c r="H29" s="7"/>
      <c r="I29" s="7"/>
    </row>
    <row r="30" spans="2:9" ht="11.25" customHeight="1" thickBot="1">
      <c r="B30" s="4"/>
      <c r="C30" s="7"/>
      <c r="D30" s="7"/>
      <c r="E30" s="7"/>
      <c r="F30" s="7"/>
      <c r="G30" s="7"/>
      <c r="I30" s="15" t="s">
        <v>102</v>
      </c>
    </row>
    <row r="31" spans="2:9" ht="60" customHeight="1" thickBot="1">
      <c r="B31" s="218" t="s">
        <v>8</v>
      </c>
      <c r="C31" s="219" t="s">
        <v>122</v>
      </c>
      <c r="D31" s="220" t="s">
        <v>123</v>
      </c>
      <c r="E31" s="220" t="s">
        <v>291</v>
      </c>
      <c r="F31" s="220" t="s">
        <v>292</v>
      </c>
      <c r="G31" s="220" t="s">
        <v>125</v>
      </c>
      <c r="H31" s="221" t="s">
        <v>124</v>
      </c>
      <c r="I31" s="222" t="s">
        <v>94</v>
      </c>
    </row>
    <row r="32" spans="2:9" ht="16.5" customHeight="1" thickTop="1">
      <c r="B32" s="148" t="s">
        <v>414</v>
      </c>
      <c r="C32" s="33">
        <v>0.10995236329549922</v>
      </c>
      <c r="D32" s="33">
        <v>0.3410530504160688</v>
      </c>
      <c r="E32" s="33">
        <v>0.1491332031531094</v>
      </c>
      <c r="F32" s="33">
        <v>0.11253179809287625</v>
      </c>
      <c r="G32" s="33">
        <v>0.07035474514203026</v>
      </c>
      <c r="H32" s="43">
        <v>0.21697483990041602</v>
      </c>
      <c r="I32" s="146">
        <v>1</v>
      </c>
    </row>
    <row r="33" spans="2:9" ht="16.5" customHeight="1">
      <c r="B33" s="149" t="s">
        <v>415</v>
      </c>
      <c r="C33" s="33">
        <v>0.04459824622781847</v>
      </c>
      <c r="D33" s="33">
        <v>0.3420797079088071</v>
      </c>
      <c r="E33" s="33">
        <v>0.09734612902310454</v>
      </c>
      <c r="F33" s="33">
        <v>0.16782888779558772</v>
      </c>
      <c r="G33" s="33">
        <v>0.10935724137733117</v>
      </c>
      <c r="H33" s="44">
        <v>0.23878978766735115</v>
      </c>
      <c r="I33" s="146">
        <v>1</v>
      </c>
    </row>
    <row r="34" spans="2:9" ht="16.5" customHeight="1">
      <c r="B34" s="149" t="s">
        <v>416</v>
      </c>
      <c r="C34" s="33">
        <v>0.07016410883761881</v>
      </c>
      <c r="D34" s="33">
        <v>0.3285981951192352</v>
      </c>
      <c r="E34" s="33">
        <v>0.14917353741488423</v>
      </c>
      <c r="F34" s="33">
        <v>0.1849030204053511</v>
      </c>
      <c r="G34" s="33">
        <v>0.08693818790099393</v>
      </c>
      <c r="H34" s="44">
        <v>0.18022295032191674</v>
      </c>
      <c r="I34" s="146">
        <v>1</v>
      </c>
    </row>
    <row r="35" spans="2:9" ht="16.5" customHeight="1">
      <c r="B35" s="149" t="s">
        <v>417</v>
      </c>
      <c r="C35" s="33">
        <v>0.08199846711008021</v>
      </c>
      <c r="D35" s="33">
        <v>0.41293893102211715</v>
      </c>
      <c r="E35" s="33">
        <v>0.10170545147174088</v>
      </c>
      <c r="F35" s="33">
        <v>0.14380342426744136</v>
      </c>
      <c r="G35" s="33">
        <v>0.08735819249845286</v>
      </c>
      <c r="H35" s="44">
        <v>0.1721955336301675</v>
      </c>
      <c r="I35" s="146">
        <v>1</v>
      </c>
    </row>
    <row r="36" spans="2:9" ht="16.5" customHeight="1">
      <c r="B36" s="149" t="s">
        <v>418</v>
      </c>
      <c r="C36" s="33">
        <v>0.01067120111165851</v>
      </c>
      <c r="D36" s="33">
        <v>0.41696344658974177</v>
      </c>
      <c r="E36" s="33">
        <v>0.16296943827159424</v>
      </c>
      <c r="F36" s="33">
        <v>0.13397411032794299</v>
      </c>
      <c r="G36" s="33">
        <v>0.06576766548652623</v>
      </c>
      <c r="H36" s="44">
        <v>0.20965413821253623</v>
      </c>
      <c r="I36" s="146">
        <v>1</v>
      </c>
    </row>
    <row r="37" spans="2:9" ht="16.5" customHeight="1">
      <c r="B37" s="149" t="s">
        <v>419</v>
      </c>
      <c r="C37" s="33">
        <v>0.02012154513320905</v>
      </c>
      <c r="D37" s="33">
        <v>0.39922410357219</v>
      </c>
      <c r="E37" s="33">
        <v>0.1248791934677125</v>
      </c>
      <c r="F37" s="33">
        <v>0.1567089853794154</v>
      </c>
      <c r="G37" s="33">
        <v>0.09722521872369456</v>
      </c>
      <c r="H37" s="44">
        <v>0.20184095372377836</v>
      </c>
      <c r="I37" s="146">
        <v>1</v>
      </c>
    </row>
    <row r="38" spans="2:9" ht="16.5" customHeight="1">
      <c r="B38" s="149" t="s">
        <v>420</v>
      </c>
      <c r="C38" s="33">
        <v>0.07533248935535262</v>
      </c>
      <c r="D38" s="33">
        <v>0.3577871809273579</v>
      </c>
      <c r="E38" s="33">
        <v>0.09254588009796991</v>
      </c>
      <c r="F38" s="33">
        <v>0.1534820044694531</v>
      </c>
      <c r="G38" s="33">
        <v>0.08349790695615344</v>
      </c>
      <c r="H38" s="44">
        <v>0.2373545381937132</v>
      </c>
      <c r="I38" s="146">
        <v>1</v>
      </c>
    </row>
    <row r="39" spans="2:9" ht="16.5" customHeight="1">
      <c r="B39" s="149" t="s">
        <v>421</v>
      </c>
      <c r="C39" s="33">
        <v>0.048497312146022396</v>
      </c>
      <c r="D39" s="33">
        <v>0.3726160843192836</v>
      </c>
      <c r="E39" s="33">
        <v>0.1363032299876582</v>
      </c>
      <c r="F39" s="33">
        <v>0.16851059997532897</v>
      </c>
      <c r="G39" s="33">
        <v>0.04935146652698994</v>
      </c>
      <c r="H39" s="44">
        <v>0.2247213070447169</v>
      </c>
      <c r="I39" s="146">
        <v>1</v>
      </c>
    </row>
    <row r="40" spans="2:9" ht="16.5" customHeight="1">
      <c r="B40" s="149" t="s">
        <v>422</v>
      </c>
      <c r="C40" s="33">
        <v>0.04757093605691291</v>
      </c>
      <c r="D40" s="33">
        <v>0.37743300677612046</v>
      </c>
      <c r="E40" s="33">
        <v>0.10736749713728948</v>
      </c>
      <c r="F40" s="33">
        <v>0.17544732719848732</v>
      </c>
      <c r="G40" s="33">
        <v>0.0796540666868445</v>
      </c>
      <c r="H40" s="44">
        <v>0.21252716614434525</v>
      </c>
      <c r="I40" s="146">
        <v>1</v>
      </c>
    </row>
    <row r="41" spans="2:9" ht="16.5" customHeight="1">
      <c r="B41" s="149" t="s">
        <v>423</v>
      </c>
      <c r="C41" s="33">
        <v>0.04389647906716957</v>
      </c>
      <c r="D41" s="33">
        <v>0.31304122556708663</v>
      </c>
      <c r="E41" s="33">
        <v>0.20889020098825467</v>
      </c>
      <c r="F41" s="33">
        <v>0.1257202386498676</v>
      </c>
      <c r="G41" s="33">
        <v>0.06842633899777391</v>
      </c>
      <c r="H41" s="44">
        <v>0.24002551672984768</v>
      </c>
      <c r="I41" s="146">
        <v>1</v>
      </c>
    </row>
    <row r="42" spans="2:9" ht="16.5" customHeight="1">
      <c r="B42" s="149" t="s">
        <v>424</v>
      </c>
      <c r="C42" s="33">
        <v>0.014374359467170555</v>
      </c>
      <c r="D42" s="33">
        <v>0.42245472890063396</v>
      </c>
      <c r="E42" s="33">
        <v>0.15150172008841978</v>
      </c>
      <c r="F42" s="33">
        <v>0.15300002374100233</v>
      </c>
      <c r="G42" s="33">
        <v>0.08354287407948369</v>
      </c>
      <c r="H42" s="44">
        <v>0.17512629372328967</v>
      </c>
      <c r="I42" s="146">
        <v>1</v>
      </c>
    </row>
    <row r="43" spans="2:9" ht="16.5" customHeight="1">
      <c r="B43" s="149" t="s">
        <v>425</v>
      </c>
      <c r="C43" s="33">
        <v>0.05736796445586396</v>
      </c>
      <c r="D43" s="33">
        <v>0.45939616469660843</v>
      </c>
      <c r="E43" s="33">
        <v>0.09770588988870539</v>
      </c>
      <c r="F43" s="33">
        <v>0.14764761470032528</v>
      </c>
      <c r="G43" s="33">
        <v>0.07750020309371855</v>
      </c>
      <c r="H43" s="44">
        <v>0.1603821631647784</v>
      </c>
      <c r="I43" s="146">
        <v>1</v>
      </c>
    </row>
    <row r="44" spans="2:9" ht="16.5" customHeight="1">
      <c r="B44" s="149" t="s">
        <v>426</v>
      </c>
      <c r="C44" s="33">
        <v>0.13764469125114007</v>
      </c>
      <c r="D44" s="33">
        <v>0.3953277830358317</v>
      </c>
      <c r="E44" s="33">
        <v>0.09046775055768569</v>
      </c>
      <c r="F44" s="33">
        <v>0.1512101840380868</v>
      </c>
      <c r="G44" s="33">
        <v>0.05407136911717975</v>
      </c>
      <c r="H44" s="44">
        <v>0.17127822200007606</v>
      </c>
      <c r="I44" s="146">
        <v>1</v>
      </c>
    </row>
    <row r="45" spans="2:9" ht="16.5" customHeight="1">
      <c r="B45" s="149" t="s">
        <v>427</v>
      </c>
      <c r="C45" s="33">
        <v>0.04773729788605343</v>
      </c>
      <c r="D45" s="33">
        <v>0.3049075640622793</v>
      </c>
      <c r="E45" s="33">
        <v>0.17833622846983907</v>
      </c>
      <c r="F45" s="33">
        <v>0.266606090199323</v>
      </c>
      <c r="G45" s="33">
        <v>0.05214091068129837</v>
      </c>
      <c r="H45" s="44">
        <v>0.15027190870120682</v>
      </c>
      <c r="I45" s="146">
        <v>1</v>
      </c>
    </row>
    <row r="46" spans="2:9" ht="16.5" customHeight="1">
      <c r="B46" s="149" t="s">
        <v>428</v>
      </c>
      <c r="C46" s="33">
        <v>0.029896939600179553</v>
      </c>
      <c r="D46" s="33">
        <v>0.37984708110028326</v>
      </c>
      <c r="E46" s="33">
        <v>0.13320863681394204</v>
      </c>
      <c r="F46" s="33">
        <v>0.2128647414964694</v>
      </c>
      <c r="G46" s="33">
        <v>0.07004657691200139</v>
      </c>
      <c r="H46" s="44">
        <v>0.17413602407712447</v>
      </c>
      <c r="I46" s="146">
        <v>1</v>
      </c>
    </row>
    <row r="47" spans="2:9" ht="16.5" customHeight="1">
      <c r="B47" s="149" t="s">
        <v>429</v>
      </c>
      <c r="C47" s="33">
        <v>0.030725238875014077</v>
      </c>
      <c r="D47" s="33">
        <v>0.3247940458285726</v>
      </c>
      <c r="E47" s="33">
        <v>0.11056359570156278</v>
      </c>
      <c r="F47" s="33">
        <v>0.16761235037346264</v>
      </c>
      <c r="G47" s="33">
        <v>0.06706869189474055</v>
      </c>
      <c r="H47" s="44">
        <v>0.2992360773266473</v>
      </c>
      <c r="I47" s="146">
        <v>1</v>
      </c>
    </row>
    <row r="48" spans="2:9" ht="16.5" customHeight="1">
      <c r="B48" s="149" t="s">
        <v>430</v>
      </c>
      <c r="C48" s="33">
        <v>0.049476521016470584</v>
      </c>
      <c r="D48" s="33">
        <v>0.3677110222616651</v>
      </c>
      <c r="E48" s="33">
        <v>0.12194989601088799</v>
      </c>
      <c r="F48" s="33">
        <v>0.16810848161602626</v>
      </c>
      <c r="G48" s="33">
        <v>0.09240122531948938</v>
      </c>
      <c r="H48" s="44">
        <v>0.20035285377546075</v>
      </c>
      <c r="I48" s="146">
        <v>1</v>
      </c>
    </row>
    <row r="49" spans="2:9" ht="16.5" customHeight="1">
      <c r="B49" s="149" t="s">
        <v>431</v>
      </c>
      <c r="C49" s="33">
        <v>0.04836889249991863</v>
      </c>
      <c r="D49" s="33">
        <v>0.20302254552534682</v>
      </c>
      <c r="E49" s="33">
        <v>0.1359546154907939</v>
      </c>
      <c r="F49" s="33">
        <v>0.08548311799949948</v>
      </c>
      <c r="G49" s="33">
        <v>0.1280963590383538</v>
      </c>
      <c r="H49" s="44">
        <v>0.3990744694460872</v>
      </c>
      <c r="I49" s="146">
        <v>1</v>
      </c>
    </row>
    <row r="50" spans="2:9" ht="16.5" customHeight="1" thickBot="1">
      <c r="B50" s="151" t="s">
        <v>400</v>
      </c>
      <c r="C50" s="42">
        <v>0.0578987302938056</v>
      </c>
      <c r="D50" s="103">
        <v>0.3219406646344213</v>
      </c>
      <c r="E50" s="103">
        <v>0.17171586136099007</v>
      </c>
      <c r="F50" s="103">
        <v>0.1757668083413554</v>
      </c>
      <c r="G50" s="103">
        <v>0.10965925029614866</v>
      </c>
      <c r="H50" s="45">
        <v>0.16301868507327896</v>
      </c>
      <c r="I50" s="147">
        <v>1</v>
      </c>
    </row>
    <row r="51" spans="2:9" ht="27" customHeight="1" thickBot="1" thickTop="1">
      <c r="B51" s="224" t="s">
        <v>1</v>
      </c>
      <c r="C51" s="205">
        <v>0.06088197832144256</v>
      </c>
      <c r="D51" s="205">
        <v>0.3813082785384222</v>
      </c>
      <c r="E51" s="205">
        <v>0.12424123527888196</v>
      </c>
      <c r="F51" s="205">
        <v>0.15509109697437112</v>
      </c>
      <c r="G51" s="205">
        <v>0.0775489961056624</v>
      </c>
      <c r="H51" s="206">
        <v>0.20092841478121992</v>
      </c>
      <c r="I51" s="175">
        <v>1</v>
      </c>
    </row>
  </sheetData>
  <sheetProtection/>
  <hyperlinks>
    <hyperlink ref="K1" location="INDICE!A1" display="VOLVER AL ÍNDICE"/>
    <hyperlink ref="K1:L1" location="INDICE!A6:N6" display="VOLVER AL ÍNDICE"/>
  </hyperlinks>
  <printOptions/>
  <pageMargins left="0.3937007874015748" right="0.3937007874015748" top="0.5905511811023623" bottom="0.1968503937007874" header="0" footer="0"/>
  <pageSetup horizontalDpi="300" verticalDpi="3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61">
    <tabColor rgb="FF92D050"/>
  </sheetPr>
  <dimension ref="A1:L49"/>
  <sheetViews>
    <sheetView showGridLines="0" zoomScalePageLayoutView="0" workbookViewId="0" topLeftCell="A30">
      <selection activeCell="B3" sqref="B3:I3"/>
    </sheetView>
  </sheetViews>
  <sheetFormatPr defaultColWidth="9.140625" defaultRowHeight="12.75"/>
  <cols>
    <col min="1" max="1" width="1.7109375" style="6" customWidth="1"/>
    <col min="2" max="2" width="21.28125" style="6" customWidth="1"/>
    <col min="3" max="3" width="11.00390625" style="6" customWidth="1"/>
    <col min="4" max="4" width="10.8515625" style="6" customWidth="1"/>
    <col min="5" max="5" width="12.140625" style="6" customWidth="1"/>
    <col min="6" max="6" width="12.57421875" style="6" customWidth="1"/>
    <col min="7" max="8" width="11.7109375" style="6" customWidth="1"/>
    <col min="9" max="9" width="12.7109375" style="6" customWidth="1"/>
    <col min="10" max="10" width="6.8515625" style="10" customWidth="1"/>
    <col min="11" max="12" width="10.421875" style="6" customWidth="1"/>
    <col min="13" max="16384" width="9.140625" style="6" customWidth="1"/>
  </cols>
  <sheetData>
    <row r="1" spans="1:12" ht="18" customHeight="1" thickBot="1" thickTop="1">
      <c r="A1" s="7"/>
      <c r="B1" s="2" t="s">
        <v>94</v>
      </c>
      <c r="C1" s="7"/>
      <c r="D1" s="7"/>
      <c r="E1" s="7"/>
      <c r="F1" s="7"/>
      <c r="G1" s="7"/>
      <c r="H1" s="7"/>
      <c r="I1" s="112"/>
      <c r="J1" s="182"/>
      <c r="K1" s="499" t="s">
        <v>180</v>
      </c>
      <c r="L1" s="500"/>
    </row>
    <row r="2" spans="1:10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</row>
    <row r="3" spans="1:10" ht="18" customHeight="1">
      <c r="A3" s="7"/>
      <c r="B3" s="2" t="s">
        <v>193</v>
      </c>
      <c r="C3" s="7"/>
      <c r="D3" s="7"/>
      <c r="E3" s="7"/>
      <c r="F3" s="7"/>
      <c r="G3" s="7"/>
      <c r="H3" s="7"/>
      <c r="I3" s="7"/>
      <c r="J3" s="7"/>
    </row>
    <row r="4" spans="1:10" ht="6" customHeight="1">
      <c r="A4" s="7"/>
      <c r="B4" s="3"/>
      <c r="C4" s="7"/>
      <c r="D4" s="7"/>
      <c r="E4" s="7"/>
      <c r="F4" s="7"/>
      <c r="G4" s="7"/>
      <c r="H4" s="7"/>
      <c r="I4" s="7"/>
      <c r="J4" s="7"/>
    </row>
    <row r="5" spans="1:10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</row>
    <row r="6" spans="1:10" ht="11.25" customHeight="1" thickBot="1">
      <c r="A6" s="7"/>
      <c r="B6" s="4"/>
      <c r="C6" s="7"/>
      <c r="D6" s="7"/>
      <c r="E6" s="7"/>
      <c r="F6" s="7"/>
      <c r="G6" s="7"/>
      <c r="I6" s="20" t="s">
        <v>88</v>
      </c>
      <c r="J6" s="20"/>
    </row>
    <row r="7" spans="1:10" ht="42" customHeight="1" thickBot="1">
      <c r="A7" s="7"/>
      <c r="B7" s="218" t="s">
        <v>2</v>
      </c>
      <c r="C7" s="219" t="s">
        <v>122</v>
      </c>
      <c r="D7" s="220" t="s">
        <v>123</v>
      </c>
      <c r="E7" s="220" t="s">
        <v>291</v>
      </c>
      <c r="F7" s="220" t="s">
        <v>292</v>
      </c>
      <c r="G7" s="220" t="s">
        <v>125</v>
      </c>
      <c r="H7" s="221" t="s">
        <v>124</v>
      </c>
      <c r="I7" s="222" t="s">
        <v>94</v>
      </c>
      <c r="J7" s="121"/>
    </row>
    <row r="8" spans="1:10" ht="16.5" customHeight="1" thickTop="1">
      <c r="A8" s="7"/>
      <c r="B8" s="148" t="s">
        <v>95</v>
      </c>
      <c r="C8" s="34">
        <v>3389407.05</v>
      </c>
      <c r="D8" s="34">
        <v>21228104.279999997</v>
      </c>
      <c r="E8" s="34">
        <v>6916728.63</v>
      </c>
      <c r="F8" s="34">
        <v>8634194.79</v>
      </c>
      <c r="G8" s="34">
        <v>4317289.38</v>
      </c>
      <c r="H8" s="39">
        <v>11186039.169999998</v>
      </c>
      <c r="I8" s="155">
        <v>55671763.3</v>
      </c>
      <c r="J8" s="125"/>
    </row>
    <row r="9" spans="1:10" ht="16.5" customHeight="1">
      <c r="A9" s="7"/>
      <c r="B9" s="149" t="s">
        <v>97</v>
      </c>
      <c r="C9" s="34">
        <v>129058.41</v>
      </c>
      <c r="D9" s="34">
        <v>997590.26</v>
      </c>
      <c r="E9" s="34">
        <v>1512149.56</v>
      </c>
      <c r="F9" s="34">
        <v>930408.88</v>
      </c>
      <c r="G9" s="34">
        <v>1355964.16</v>
      </c>
      <c r="H9" s="40">
        <v>2470038.26</v>
      </c>
      <c r="I9" s="155">
        <v>7395209.529999999</v>
      </c>
      <c r="J9" s="125"/>
    </row>
    <row r="10" spans="1:10" ht="16.5" customHeight="1">
      <c r="A10" s="7"/>
      <c r="B10" s="149" t="s">
        <v>98</v>
      </c>
      <c r="C10" s="34">
        <v>212830.19</v>
      </c>
      <c r="D10" s="34">
        <v>141909.29</v>
      </c>
      <c r="E10" s="34">
        <v>1291969.1</v>
      </c>
      <c r="F10" s="34">
        <v>137536.33</v>
      </c>
      <c r="G10" s="34">
        <v>926204.28</v>
      </c>
      <c r="H10" s="40">
        <v>14237495.67</v>
      </c>
      <c r="I10" s="155">
        <v>16947944.86</v>
      </c>
      <c r="J10" s="125"/>
    </row>
    <row r="11" spans="1:10" ht="16.5" customHeight="1">
      <c r="A11" s="7"/>
      <c r="B11" s="149" t="s">
        <v>99</v>
      </c>
      <c r="C11" s="34">
        <v>512.3</v>
      </c>
      <c r="D11" s="34">
        <v>56792.56</v>
      </c>
      <c r="E11" s="34">
        <v>290107.86</v>
      </c>
      <c r="F11" s="34">
        <v>72564.21</v>
      </c>
      <c r="G11" s="34">
        <v>169001.33</v>
      </c>
      <c r="H11" s="40">
        <v>79665.95</v>
      </c>
      <c r="I11" s="155">
        <v>668644.21</v>
      </c>
      <c r="J11" s="125"/>
    </row>
    <row r="12" spans="1:10" ht="16.5" customHeight="1" thickBot="1">
      <c r="A12" s="7"/>
      <c r="B12" s="151" t="s">
        <v>100</v>
      </c>
      <c r="C12" s="36">
        <v>3004.16</v>
      </c>
      <c r="D12" s="37">
        <v>248652.06</v>
      </c>
      <c r="E12" s="37">
        <v>536022.22</v>
      </c>
      <c r="F12" s="37">
        <v>200011.62</v>
      </c>
      <c r="G12" s="37">
        <v>753276.5</v>
      </c>
      <c r="H12" s="41">
        <v>357998.94</v>
      </c>
      <c r="I12" s="156">
        <v>2098965.5</v>
      </c>
      <c r="J12" s="125"/>
    </row>
    <row r="13" spans="1:10" ht="25.5" customHeight="1" thickBot="1" thickTop="1">
      <c r="A13" s="7"/>
      <c r="B13" s="224" t="s">
        <v>92</v>
      </c>
      <c r="C13" s="170">
        <v>3734812.11</v>
      </c>
      <c r="D13" s="170">
        <v>22673048.449999996</v>
      </c>
      <c r="E13" s="170">
        <v>10546977.37</v>
      </c>
      <c r="F13" s="170">
        <v>9974715.829999998</v>
      </c>
      <c r="G13" s="170">
        <v>7521735.65</v>
      </c>
      <c r="H13" s="171">
        <v>28331237.99</v>
      </c>
      <c r="I13" s="210">
        <v>82782527.39999999</v>
      </c>
      <c r="J13" s="126"/>
    </row>
    <row r="15" spans="2:10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</row>
    <row r="16" spans="2:10" ht="11.25" customHeight="1" thickBot="1">
      <c r="B16" s="4"/>
      <c r="C16" s="7"/>
      <c r="D16" s="7"/>
      <c r="E16" s="7"/>
      <c r="F16" s="7"/>
      <c r="G16" s="7"/>
      <c r="I16" s="15" t="s">
        <v>102</v>
      </c>
      <c r="J16" s="20"/>
    </row>
    <row r="17" spans="2:10" ht="42" customHeight="1" thickBot="1">
      <c r="B17" s="218" t="s">
        <v>2</v>
      </c>
      <c r="C17" s="219" t="s">
        <v>122</v>
      </c>
      <c r="D17" s="220" t="s">
        <v>123</v>
      </c>
      <c r="E17" s="220" t="s">
        <v>291</v>
      </c>
      <c r="F17" s="220" t="s">
        <v>292</v>
      </c>
      <c r="G17" s="220" t="s">
        <v>125</v>
      </c>
      <c r="H17" s="221" t="s">
        <v>124</v>
      </c>
      <c r="I17" s="222" t="s">
        <v>94</v>
      </c>
      <c r="J17" s="121"/>
    </row>
    <row r="18" spans="2:10" ht="16.5" customHeight="1" thickTop="1">
      <c r="B18" s="148" t="s">
        <v>95</v>
      </c>
      <c r="C18" s="33">
        <f>C8/$I8</f>
        <v>0.06088197766856075</v>
      </c>
      <c r="D18" s="33">
        <f aca="true" t="shared" si="0" ref="D18:I18">D8/$I8</f>
        <v>0.3813082794882482</v>
      </c>
      <c r="E18" s="33">
        <f t="shared" si="0"/>
        <v>0.12424123505353386</v>
      </c>
      <c r="F18" s="33">
        <f t="shared" si="0"/>
        <v>0.15509109606377422</v>
      </c>
      <c r="G18" s="33">
        <f t="shared" si="0"/>
        <v>0.07754899654848907</v>
      </c>
      <c r="H18" s="43">
        <f t="shared" si="0"/>
        <v>0.20092841517739388</v>
      </c>
      <c r="I18" s="146">
        <f t="shared" si="0"/>
        <v>1</v>
      </c>
      <c r="J18" s="127"/>
    </row>
    <row r="19" spans="2:10" ht="16.5" customHeight="1">
      <c r="B19" s="149" t="s">
        <v>97</v>
      </c>
      <c r="C19" s="33">
        <f aca="true" t="shared" si="1" ref="C19:I19">C9/$I9</f>
        <v>0.017451623172602657</v>
      </c>
      <c r="D19" s="33">
        <f t="shared" si="1"/>
        <v>0.13489682151034335</v>
      </c>
      <c r="E19" s="33">
        <f t="shared" si="1"/>
        <v>0.2044769054704526</v>
      </c>
      <c r="F19" s="33">
        <f t="shared" si="1"/>
        <v>0.1258123757312932</v>
      </c>
      <c r="G19" s="33">
        <f t="shared" si="1"/>
        <v>0.1833570981997585</v>
      </c>
      <c r="H19" s="44">
        <f t="shared" si="1"/>
        <v>0.33400517591554973</v>
      </c>
      <c r="I19" s="146">
        <f t="shared" si="1"/>
        <v>1</v>
      </c>
      <c r="J19" s="127"/>
    </row>
    <row r="20" spans="2:10" ht="16.5" customHeight="1">
      <c r="B20" s="149" t="s">
        <v>98</v>
      </c>
      <c r="C20" s="33">
        <f aca="true" t="shared" si="2" ref="C20:I20">C10/$I10</f>
        <v>0.012557875999603648</v>
      </c>
      <c r="D20" s="33">
        <f t="shared" si="2"/>
        <v>0.00837324473098386</v>
      </c>
      <c r="E20" s="33">
        <f t="shared" si="2"/>
        <v>0.07623160865063142</v>
      </c>
      <c r="F20" s="33">
        <f t="shared" si="2"/>
        <v>0.008115221706002176</v>
      </c>
      <c r="G20" s="33">
        <f t="shared" si="2"/>
        <v>0.054649946506847444</v>
      </c>
      <c r="H20" s="44">
        <f t="shared" si="2"/>
        <v>0.8400721024059316</v>
      </c>
      <c r="I20" s="146">
        <f t="shared" si="2"/>
        <v>1</v>
      </c>
      <c r="J20" s="127"/>
    </row>
    <row r="21" spans="2:10" ht="16.5" customHeight="1">
      <c r="B21" s="149" t="s">
        <v>99</v>
      </c>
      <c r="C21" s="33">
        <f aca="true" t="shared" si="3" ref="C21:I21">C11/$I11</f>
        <v>0.0007661772768510176</v>
      </c>
      <c r="D21" s="33">
        <f t="shared" si="3"/>
        <v>0.08493689042787045</v>
      </c>
      <c r="E21" s="33">
        <f t="shared" si="3"/>
        <v>0.4338747807297995</v>
      </c>
      <c r="F21" s="33">
        <f t="shared" si="3"/>
        <v>0.10852439745197227</v>
      </c>
      <c r="G21" s="33">
        <f t="shared" si="3"/>
        <v>0.25275225220300646</v>
      </c>
      <c r="H21" s="44">
        <f t="shared" si="3"/>
        <v>0.11914550191050036</v>
      </c>
      <c r="I21" s="146">
        <f t="shared" si="3"/>
        <v>1</v>
      </c>
      <c r="J21" s="127"/>
    </row>
    <row r="22" spans="2:10" ht="16.5" customHeight="1" thickBot="1">
      <c r="B22" s="151" t="s">
        <v>100</v>
      </c>
      <c r="C22" s="42">
        <f aca="true" t="shared" si="4" ref="C22:I22">C12/$I12</f>
        <v>0.0014312574456321458</v>
      </c>
      <c r="D22" s="103">
        <f t="shared" si="4"/>
        <v>0.11846410052952276</v>
      </c>
      <c r="E22" s="103">
        <f t="shared" si="4"/>
        <v>0.2553744785228723</v>
      </c>
      <c r="F22" s="103">
        <f t="shared" si="4"/>
        <v>0.09529057052152595</v>
      </c>
      <c r="G22" s="103">
        <f t="shared" si="4"/>
        <v>0.3588798863058969</v>
      </c>
      <c r="H22" s="45">
        <f t="shared" si="4"/>
        <v>0.17055970667454992</v>
      </c>
      <c r="I22" s="147">
        <f t="shared" si="4"/>
        <v>1</v>
      </c>
      <c r="J22" s="127"/>
    </row>
    <row r="23" spans="2:10" ht="25.5" customHeight="1" thickBot="1" thickTop="1">
      <c r="B23" s="224" t="s">
        <v>92</v>
      </c>
      <c r="C23" s="205">
        <f aca="true" t="shared" si="5" ref="C23:I23">C13/$I13</f>
        <v>0.045115946894851634</v>
      </c>
      <c r="D23" s="205">
        <f t="shared" si="5"/>
        <v>0.2738868836468986</v>
      </c>
      <c r="E23" s="205">
        <f t="shared" si="5"/>
        <v>0.12740583914571327</v>
      </c>
      <c r="F23" s="205">
        <f t="shared" si="5"/>
        <v>0.12049300913226285</v>
      </c>
      <c r="G23" s="205">
        <f t="shared" si="5"/>
        <v>0.09086139172407053</v>
      </c>
      <c r="H23" s="206">
        <f t="shared" si="5"/>
        <v>0.3422369294562031</v>
      </c>
      <c r="I23" s="175">
        <f t="shared" si="5"/>
        <v>1</v>
      </c>
      <c r="J23" s="128"/>
    </row>
    <row r="25" spans="2:9" ht="18">
      <c r="B25" s="2" t="s">
        <v>192</v>
      </c>
      <c r="C25" s="7"/>
      <c r="D25" s="7"/>
      <c r="E25" s="7"/>
      <c r="F25" s="7"/>
      <c r="G25" s="7"/>
      <c r="H25" s="7"/>
      <c r="I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1"/>
    </row>
    <row r="27" spans="2:9" ht="15" customHeight="1">
      <c r="B27" s="4" t="s">
        <v>121</v>
      </c>
      <c r="C27" s="7"/>
      <c r="D27" s="7"/>
      <c r="E27" s="7"/>
      <c r="F27" s="7"/>
      <c r="G27" s="7"/>
      <c r="H27" s="7"/>
      <c r="I27" s="7"/>
    </row>
    <row r="28" spans="2:9" ht="11.25" customHeight="1" thickBot="1">
      <c r="B28" s="4"/>
      <c r="C28" s="7"/>
      <c r="D28" s="7"/>
      <c r="E28" s="7"/>
      <c r="F28" s="7"/>
      <c r="G28" s="7"/>
      <c r="I28" s="20" t="s">
        <v>88</v>
      </c>
    </row>
    <row r="29" spans="2:9" ht="42" customHeight="1" thickBot="1">
      <c r="B29" s="218" t="s">
        <v>0</v>
      </c>
      <c r="C29" s="219" t="s">
        <v>122</v>
      </c>
      <c r="D29" s="220" t="s">
        <v>123</v>
      </c>
      <c r="E29" s="220" t="s">
        <v>291</v>
      </c>
      <c r="F29" s="220" t="s">
        <v>292</v>
      </c>
      <c r="G29" s="220" t="s">
        <v>125</v>
      </c>
      <c r="H29" s="221" t="s">
        <v>124</v>
      </c>
      <c r="I29" s="222" t="s">
        <v>94</v>
      </c>
    </row>
    <row r="30" spans="2:9" ht="16.5" customHeight="1" thickTop="1">
      <c r="B30" s="148" t="s">
        <v>81</v>
      </c>
      <c r="C30" s="34">
        <v>454125.9</v>
      </c>
      <c r="D30" s="34">
        <v>3800015.48</v>
      </c>
      <c r="E30" s="34">
        <v>950150.26</v>
      </c>
      <c r="F30" s="34">
        <v>991392.29</v>
      </c>
      <c r="G30" s="34">
        <v>940423.82</v>
      </c>
      <c r="H30" s="39">
        <v>1136638.74</v>
      </c>
      <c r="I30" s="155">
        <v>8272746.49</v>
      </c>
    </row>
    <row r="31" spans="2:9" ht="16.5" customHeight="1">
      <c r="B31" s="149" t="s">
        <v>82</v>
      </c>
      <c r="C31" s="34">
        <v>248709.04</v>
      </c>
      <c r="D31" s="34">
        <v>1238096.49</v>
      </c>
      <c r="E31" s="34">
        <v>442359.45</v>
      </c>
      <c r="F31" s="34">
        <v>378111.73</v>
      </c>
      <c r="G31" s="34">
        <v>427784.03</v>
      </c>
      <c r="H31" s="40">
        <v>468181.8</v>
      </c>
      <c r="I31" s="155">
        <v>3203242.54</v>
      </c>
    </row>
    <row r="32" spans="2:9" ht="16.5" customHeight="1">
      <c r="B32" s="149" t="s">
        <v>83</v>
      </c>
      <c r="C32" s="34">
        <v>1256630.18</v>
      </c>
      <c r="D32" s="34">
        <v>4588561.9</v>
      </c>
      <c r="E32" s="34">
        <v>1476998.96</v>
      </c>
      <c r="F32" s="34">
        <v>1792081.45</v>
      </c>
      <c r="G32" s="34">
        <v>967848.77</v>
      </c>
      <c r="H32" s="40">
        <v>2056474.67</v>
      </c>
      <c r="I32" s="155">
        <v>12138595.929999998</v>
      </c>
    </row>
    <row r="33" spans="2:9" ht="16.5" customHeight="1">
      <c r="B33" s="149" t="s">
        <v>84</v>
      </c>
      <c r="C33" s="34">
        <v>345646.08</v>
      </c>
      <c r="D33" s="34">
        <v>2633373.99</v>
      </c>
      <c r="E33" s="34">
        <v>775282.44</v>
      </c>
      <c r="F33" s="34">
        <v>1083710.42</v>
      </c>
      <c r="G33" s="34">
        <v>446547.1</v>
      </c>
      <c r="H33" s="40">
        <v>1552085.15</v>
      </c>
      <c r="I33" s="155">
        <v>6836645.18</v>
      </c>
    </row>
    <row r="34" spans="2:9" ht="16.5" customHeight="1">
      <c r="B34" s="149" t="s">
        <v>85</v>
      </c>
      <c r="C34" s="34">
        <v>527115</v>
      </c>
      <c r="D34" s="34">
        <v>3240335.11</v>
      </c>
      <c r="E34" s="34">
        <v>1167792.8</v>
      </c>
      <c r="F34" s="34">
        <v>1402447.17</v>
      </c>
      <c r="G34" s="34">
        <v>440794.35</v>
      </c>
      <c r="H34" s="40">
        <v>1764321.72</v>
      </c>
      <c r="I34" s="155">
        <v>8542806.15</v>
      </c>
    </row>
    <row r="35" spans="2:9" ht="16.5" customHeight="1">
      <c r="B35" s="149" t="s">
        <v>86</v>
      </c>
      <c r="C35" s="34">
        <v>379711.25</v>
      </c>
      <c r="D35" s="34">
        <v>3485531.08</v>
      </c>
      <c r="E35" s="34">
        <v>1200292.17</v>
      </c>
      <c r="F35" s="34">
        <v>1753586.52</v>
      </c>
      <c r="G35" s="34">
        <v>489807.8</v>
      </c>
      <c r="H35" s="40">
        <v>1965454.8</v>
      </c>
      <c r="I35" s="155">
        <v>9274383.62</v>
      </c>
    </row>
    <row r="36" spans="2:9" ht="16.5" customHeight="1" thickBot="1">
      <c r="B36" s="150" t="s">
        <v>87</v>
      </c>
      <c r="C36" s="36">
        <v>177469.6</v>
      </c>
      <c r="D36" s="37">
        <v>2242190.23</v>
      </c>
      <c r="E36" s="37">
        <v>903852.55</v>
      </c>
      <c r="F36" s="37">
        <v>1232865.21</v>
      </c>
      <c r="G36" s="37">
        <v>604083.51</v>
      </c>
      <c r="H36" s="41">
        <v>2242882.29</v>
      </c>
      <c r="I36" s="156">
        <v>7403343.39</v>
      </c>
    </row>
    <row r="37" spans="2:9" ht="25.5" customHeight="1" thickBot="1" thickTop="1">
      <c r="B37" s="224" t="s">
        <v>1</v>
      </c>
      <c r="C37" s="170">
        <v>3389407.05</v>
      </c>
      <c r="D37" s="170">
        <v>21228104.279999997</v>
      </c>
      <c r="E37" s="170">
        <v>6916728.63</v>
      </c>
      <c r="F37" s="170">
        <v>8634194.79</v>
      </c>
      <c r="G37" s="170">
        <v>4317289.38</v>
      </c>
      <c r="H37" s="171">
        <v>11186039.169999998</v>
      </c>
      <c r="I37" s="210">
        <v>55671763.3</v>
      </c>
    </row>
    <row r="39" spans="2:9" ht="15.75">
      <c r="B39" s="5" t="s">
        <v>10</v>
      </c>
      <c r="C39" s="7"/>
      <c r="D39" s="7"/>
      <c r="E39" s="7"/>
      <c r="F39" s="7"/>
      <c r="G39" s="7"/>
      <c r="H39" s="7"/>
      <c r="I39" s="7"/>
    </row>
    <row r="40" spans="2:9" ht="11.25" customHeight="1" thickBot="1">
      <c r="B40" s="4"/>
      <c r="C40" s="7"/>
      <c r="D40" s="7"/>
      <c r="E40" s="7"/>
      <c r="F40" s="7"/>
      <c r="G40" s="7"/>
      <c r="I40" s="15" t="s">
        <v>102</v>
      </c>
    </row>
    <row r="41" spans="2:9" ht="42" customHeight="1" thickBot="1">
      <c r="B41" s="218" t="s">
        <v>0</v>
      </c>
      <c r="C41" s="219" t="s">
        <v>122</v>
      </c>
      <c r="D41" s="220" t="s">
        <v>123</v>
      </c>
      <c r="E41" s="220" t="s">
        <v>291</v>
      </c>
      <c r="F41" s="220" t="s">
        <v>292</v>
      </c>
      <c r="G41" s="220" t="s">
        <v>125</v>
      </c>
      <c r="H41" s="221" t="s">
        <v>124</v>
      </c>
      <c r="I41" s="222" t="s">
        <v>94</v>
      </c>
    </row>
    <row r="42" spans="2:9" ht="16.5" customHeight="1" thickTop="1">
      <c r="B42" s="148" t="s">
        <v>81</v>
      </c>
      <c r="C42" s="33">
        <f>C30/$I30</f>
        <v>0.05489421204299468</v>
      </c>
      <c r="D42" s="33">
        <f aca="true" t="shared" si="6" ref="D42:I42">D30/$I30</f>
        <v>0.45934146351437394</v>
      </c>
      <c r="E42" s="33">
        <f t="shared" si="6"/>
        <v>0.11485306133199302</v>
      </c>
      <c r="F42" s="33">
        <f t="shared" si="6"/>
        <v>0.11983835008100194</v>
      </c>
      <c r="G42" s="33">
        <f t="shared" si="6"/>
        <v>0.11367734054667013</v>
      </c>
      <c r="H42" s="43">
        <f t="shared" si="6"/>
        <v>0.1373955724829663</v>
      </c>
      <c r="I42" s="146">
        <f t="shared" si="6"/>
        <v>1</v>
      </c>
    </row>
    <row r="43" spans="2:9" ht="16.5" customHeight="1">
      <c r="B43" s="149" t="s">
        <v>82</v>
      </c>
      <c r="C43" s="33">
        <f aca="true" t="shared" si="7" ref="C43:I43">C31/$I31</f>
        <v>0.07764289993476423</v>
      </c>
      <c r="D43" s="33">
        <f t="shared" si="7"/>
        <v>0.3865135014097309</v>
      </c>
      <c r="E43" s="33">
        <f t="shared" si="7"/>
        <v>0.13809739489785872</v>
      </c>
      <c r="F43" s="33">
        <f t="shared" si="7"/>
        <v>0.11804030612055995</v>
      </c>
      <c r="G43" s="33">
        <f t="shared" si="7"/>
        <v>0.13354718684523964</v>
      </c>
      <c r="H43" s="44">
        <f t="shared" si="7"/>
        <v>0.14615871079184656</v>
      </c>
      <c r="I43" s="146">
        <f t="shared" si="7"/>
        <v>1</v>
      </c>
    </row>
    <row r="44" spans="2:9" ht="16.5" customHeight="1">
      <c r="B44" s="149" t="s">
        <v>83</v>
      </c>
      <c r="C44" s="33">
        <f aca="true" t="shared" si="8" ref="C44:I44">C32/$I32</f>
        <v>0.10352352012099642</v>
      </c>
      <c r="D44" s="33">
        <f t="shared" si="8"/>
        <v>0.37801422227587084</v>
      </c>
      <c r="E44" s="33">
        <f t="shared" si="8"/>
        <v>0.12167790809723412</v>
      </c>
      <c r="F44" s="33">
        <f t="shared" si="8"/>
        <v>0.14763498680856083</v>
      </c>
      <c r="G44" s="33">
        <f t="shared" si="8"/>
        <v>0.0797331730606507</v>
      </c>
      <c r="H44" s="44">
        <f t="shared" si="8"/>
        <v>0.16941618963668728</v>
      </c>
      <c r="I44" s="146">
        <f t="shared" si="8"/>
        <v>1</v>
      </c>
    </row>
    <row r="45" spans="2:9" ht="16.5" customHeight="1">
      <c r="B45" s="149" t="s">
        <v>84</v>
      </c>
      <c r="C45" s="33">
        <f aca="true" t="shared" si="9" ref="C45:I45">C33/$I33</f>
        <v>0.050557849778595655</v>
      </c>
      <c r="D45" s="33">
        <f t="shared" si="9"/>
        <v>0.3851851194067673</v>
      </c>
      <c r="E45" s="33">
        <f t="shared" si="9"/>
        <v>0.11340100584245912</v>
      </c>
      <c r="F45" s="33">
        <f t="shared" si="9"/>
        <v>0.1585149428509613</v>
      </c>
      <c r="G45" s="33">
        <f t="shared" si="9"/>
        <v>0.06531669967403515</v>
      </c>
      <c r="H45" s="44">
        <f t="shared" si="9"/>
        <v>0.22702438244718148</v>
      </c>
      <c r="I45" s="146">
        <f t="shared" si="9"/>
        <v>1</v>
      </c>
    </row>
    <row r="46" spans="2:9" ht="16.5" customHeight="1">
      <c r="B46" s="149" t="s">
        <v>85</v>
      </c>
      <c r="C46" s="33">
        <f aca="true" t="shared" si="10" ref="C46:I46">C34/$I34</f>
        <v>0.061702793057056546</v>
      </c>
      <c r="D46" s="33">
        <f t="shared" si="10"/>
        <v>0.37930570506975625</v>
      </c>
      <c r="E46" s="33">
        <f t="shared" si="10"/>
        <v>0.1366989698109912</v>
      </c>
      <c r="F46" s="33">
        <f t="shared" si="10"/>
        <v>0.16416703661243676</v>
      </c>
      <c r="G46" s="33">
        <f t="shared" si="10"/>
        <v>0.05159830882970462</v>
      </c>
      <c r="H46" s="44">
        <f t="shared" si="10"/>
        <v>0.20652718662005456</v>
      </c>
      <c r="I46" s="146">
        <f t="shared" si="10"/>
        <v>1</v>
      </c>
    </row>
    <row r="47" spans="2:9" ht="16.5" customHeight="1">
      <c r="B47" s="149" t="s">
        <v>86</v>
      </c>
      <c r="C47" s="33">
        <f aca="true" t="shared" si="11" ref="C47:I47">C35/$I35</f>
        <v>0.04094193916899892</v>
      </c>
      <c r="D47" s="33">
        <f t="shared" si="11"/>
        <v>0.37582347494053736</v>
      </c>
      <c r="E47" s="33">
        <f t="shared" si="11"/>
        <v>0.12942015547120533</v>
      </c>
      <c r="F47" s="33">
        <f t="shared" si="11"/>
        <v>0.1890784974883323</v>
      </c>
      <c r="G47" s="33">
        <f t="shared" si="11"/>
        <v>0.05281297604983047</v>
      </c>
      <c r="H47" s="44">
        <f t="shared" si="11"/>
        <v>0.2119229568810957</v>
      </c>
      <c r="I47" s="146">
        <f t="shared" si="11"/>
        <v>1</v>
      </c>
    </row>
    <row r="48" spans="2:9" ht="16.5" customHeight="1" thickBot="1">
      <c r="B48" s="151" t="s">
        <v>87</v>
      </c>
      <c r="C48" s="42">
        <f aca="true" t="shared" si="12" ref="C48:I48">C36/$I36</f>
        <v>0.0239715478063216</v>
      </c>
      <c r="D48" s="103">
        <f t="shared" si="12"/>
        <v>0.3028618438837537</v>
      </c>
      <c r="E48" s="103">
        <f t="shared" si="12"/>
        <v>0.12208707639049553</v>
      </c>
      <c r="F48" s="103">
        <f t="shared" si="12"/>
        <v>0.16652816775529847</v>
      </c>
      <c r="G48" s="103">
        <f t="shared" si="12"/>
        <v>0.08159604089362658</v>
      </c>
      <c r="H48" s="45">
        <f t="shared" si="12"/>
        <v>0.3029553232705042</v>
      </c>
      <c r="I48" s="147">
        <f t="shared" si="12"/>
        <v>1</v>
      </c>
    </row>
    <row r="49" spans="2:9" ht="25.5" customHeight="1" thickBot="1" thickTop="1">
      <c r="B49" s="224" t="s">
        <v>1</v>
      </c>
      <c r="C49" s="205">
        <f aca="true" t="shared" si="13" ref="C49:I49">C37/$I37</f>
        <v>0.06088197766856075</v>
      </c>
      <c r="D49" s="205">
        <f t="shared" si="13"/>
        <v>0.3813082794882482</v>
      </c>
      <c r="E49" s="205">
        <f t="shared" si="13"/>
        <v>0.12424123505353386</v>
      </c>
      <c r="F49" s="205">
        <f t="shared" si="13"/>
        <v>0.15509109606377422</v>
      </c>
      <c r="G49" s="205">
        <f t="shared" si="13"/>
        <v>0.07754899654848907</v>
      </c>
      <c r="H49" s="206">
        <f t="shared" si="13"/>
        <v>0.20092841517739388</v>
      </c>
      <c r="I49" s="175">
        <f t="shared" si="13"/>
        <v>1</v>
      </c>
    </row>
  </sheetData>
  <sheetProtection/>
  <hyperlinks>
    <hyperlink ref="K1" location="INDICE!A1" display="VOLVER AL ÍNDICE"/>
    <hyperlink ref="K1:L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62">
    <tabColor rgb="FF92D050"/>
  </sheetPr>
  <dimension ref="A1:M49"/>
  <sheetViews>
    <sheetView showGridLines="0" zoomScalePageLayoutView="0" workbookViewId="0" topLeftCell="A24">
      <selection activeCell="B3" sqref="B3:I3"/>
    </sheetView>
  </sheetViews>
  <sheetFormatPr defaultColWidth="9.140625" defaultRowHeight="12.75"/>
  <cols>
    <col min="1" max="1" width="1.7109375" style="6" customWidth="1"/>
    <col min="2" max="2" width="22.421875" style="6" customWidth="1"/>
    <col min="3" max="7" width="12.7109375" style="6" customWidth="1"/>
    <col min="8" max="8" width="18.7109375" style="6" customWidth="1"/>
    <col min="9" max="9" width="8.421875" style="10" customWidth="1"/>
    <col min="10" max="16384" width="9.140625" style="6" customWidth="1"/>
  </cols>
  <sheetData>
    <row r="1" spans="1:11" ht="18" customHeight="1" thickBot="1" thickTop="1">
      <c r="A1" s="7"/>
      <c r="B1" s="2" t="s">
        <v>41</v>
      </c>
      <c r="C1" s="7"/>
      <c r="D1" s="7"/>
      <c r="E1" s="7"/>
      <c r="F1" s="7"/>
      <c r="G1" s="7"/>
      <c r="H1" s="7"/>
      <c r="I1" s="184"/>
      <c r="J1" s="499" t="s">
        <v>180</v>
      </c>
      <c r="K1" s="500"/>
    </row>
    <row r="2" spans="1:9" ht="12" customHeight="1" thickTop="1">
      <c r="A2" s="7"/>
      <c r="B2" s="2"/>
      <c r="C2" s="7"/>
      <c r="D2" s="7"/>
      <c r="E2" s="7"/>
      <c r="F2" s="7"/>
      <c r="G2" s="7"/>
      <c r="H2" s="7"/>
      <c r="I2" s="7"/>
    </row>
    <row r="3" spans="1:9" ht="18" customHeight="1">
      <c r="A3" s="7"/>
      <c r="B3" s="2" t="s">
        <v>194</v>
      </c>
      <c r="C3" s="7"/>
      <c r="D3" s="7"/>
      <c r="E3" s="7"/>
      <c r="F3" s="7"/>
      <c r="G3" s="7"/>
      <c r="H3" s="7"/>
      <c r="I3" s="7"/>
    </row>
    <row r="4" spans="1:9" ht="6" customHeight="1">
      <c r="A4" s="7"/>
      <c r="B4" s="3"/>
      <c r="C4" s="7"/>
      <c r="D4" s="7"/>
      <c r="E4" s="7"/>
      <c r="F4" s="7"/>
      <c r="G4" s="7"/>
      <c r="H4" s="7"/>
      <c r="I4" s="7"/>
    </row>
    <row r="5" spans="1:9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</row>
    <row r="6" spans="1:9" ht="11.25" customHeight="1" thickBot="1">
      <c r="A6" s="7"/>
      <c r="B6" s="18"/>
      <c r="C6" s="18"/>
      <c r="D6" s="18"/>
      <c r="E6" s="18"/>
      <c r="F6" s="18"/>
      <c r="H6" s="20" t="s">
        <v>88</v>
      </c>
      <c r="I6" s="20"/>
    </row>
    <row r="7" spans="1:9" ht="42" customHeight="1" thickBot="1">
      <c r="A7" s="7"/>
      <c r="B7" s="218" t="s">
        <v>2</v>
      </c>
      <c r="C7" s="219" t="s">
        <v>13</v>
      </c>
      <c r="D7" s="220" t="s">
        <v>16</v>
      </c>
      <c r="E7" s="220" t="s">
        <v>14</v>
      </c>
      <c r="F7" s="227" t="s">
        <v>17</v>
      </c>
      <c r="G7" s="221" t="s">
        <v>15</v>
      </c>
      <c r="H7" s="222" t="s">
        <v>133</v>
      </c>
      <c r="I7" s="121"/>
    </row>
    <row r="8" spans="1:9" ht="16.5" customHeight="1" thickTop="1">
      <c r="A8" s="7"/>
      <c r="B8" s="148" t="s">
        <v>89</v>
      </c>
      <c r="C8" s="34">
        <v>422423.3</v>
      </c>
      <c r="D8" s="34">
        <v>3142551.04</v>
      </c>
      <c r="E8" s="34">
        <v>1721335.6</v>
      </c>
      <c r="F8" s="34">
        <v>1001788.25</v>
      </c>
      <c r="G8" s="39">
        <v>302557.51</v>
      </c>
      <c r="H8" s="176">
        <v>6590655.69</v>
      </c>
      <c r="I8" s="123"/>
    </row>
    <row r="9" spans="1:9" ht="16.5" customHeight="1">
      <c r="A9" s="7"/>
      <c r="B9" s="149" t="s">
        <v>90</v>
      </c>
      <c r="C9" s="34">
        <v>12903.82</v>
      </c>
      <c r="D9" s="34">
        <v>275682.3</v>
      </c>
      <c r="E9" s="34">
        <v>64947.38</v>
      </c>
      <c r="F9" s="34">
        <v>36530.08</v>
      </c>
      <c r="G9" s="40">
        <v>207863.74</v>
      </c>
      <c r="H9" s="176">
        <v>597927.32</v>
      </c>
      <c r="I9" s="123"/>
    </row>
    <row r="10" spans="1:9" ht="16.5" customHeight="1">
      <c r="A10" s="7"/>
      <c r="B10" s="149" t="s">
        <v>91</v>
      </c>
      <c r="C10" s="34">
        <v>2286.59</v>
      </c>
      <c r="D10" s="34">
        <v>146319.57</v>
      </c>
      <c r="E10" s="34">
        <v>87142.06</v>
      </c>
      <c r="F10" s="34">
        <v>12581.06</v>
      </c>
      <c r="G10" s="40">
        <v>63357.27</v>
      </c>
      <c r="H10" s="176">
        <v>311686.57</v>
      </c>
      <c r="I10" s="123"/>
    </row>
    <row r="11" spans="1:9" ht="16.5" customHeight="1">
      <c r="A11" s="7"/>
      <c r="B11" s="150" t="s">
        <v>99</v>
      </c>
      <c r="C11" s="34">
        <v>1384.06</v>
      </c>
      <c r="D11" s="34">
        <v>31234.24</v>
      </c>
      <c r="E11" s="34">
        <v>9049.26</v>
      </c>
      <c r="F11" s="34">
        <v>7998.45</v>
      </c>
      <c r="G11" s="40">
        <v>3538.4</v>
      </c>
      <c r="H11" s="176">
        <v>53204.42</v>
      </c>
      <c r="I11" s="123"/>
    </row>
    <row r="12" spans="1:9" ht="16.5" customHeight="1" thickBot="1">
      <c r="A12" s="7"/>
      <c r="B12" s="151" t="s">
        <v>100</v>
      </c>
      <c r="C12" s="36">
        <v>4240.38</v>
      </c>
      <c r="D12" s="37">
        <v>64662.76</v>
      </c>
      <c r="E12" s="37">
        <v>74596.93</v>
      </c>
      <c r="F12" s="37">
        <v>21087.86</v>
      </c>
      <c r="G12" s="41">
        <v>82068.31</v>
      </c>
      <c r="H12" s="177">
        <v>246656.25</v>
      </c>
      <c r="I12" s="123"/>
    </row>
    <row r="13" spans="1:9" ht="27" customHeight="1" thickBot="1" thickTop="1">
      <c r="A13" s="7"/>
      <c r="B13" s="226" t="s">
        <v>92</v>
      </c>
      <c r="C13" s="170">
        <v>443238.15</v>
      </c>
      <c r="D13" s="170">
        <v>3660449.91</v>
      </c>
      <c r="E13" s="170">
        <v>1957071.23</v>
      </c>
      <c r="F13" s="170">
        <v>1079985.7</v>
      </c>
      <c r="G13" s="171">
        <v>659385.23</v>
      </c>
      <c r="H13" s="178">
        <v>7800130.250000001</v>
      </c>
      <c r="I13" s="124"/>
    </row>
    <row r="14" spans="1:9" ht="12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7"/>
      <c r="B15" s="5" t="s">
        <v>9</v>
      </c>
      <c r="C15" s="7"/>
      <c r="D15" s="7"/>
      <c r="E15" s="7"/>
      <c r="F15" s="7"/>
      <c r="G15" s="7"/>
      <c r="H15" s="7"/>
      <c r="I15" s="7"/>
    </row>
    <row r="16" spans="1:9" ht="11.25" customHeight="1" thickBot="1">
      <c r="A16" s="7"/>
      <c r="B16" s="18"/>
      <c r="C16" s="18"/>
      <c r="D16" s="18"/>
      <c r="E16" s="18"/>
      <c r="F16" s="18"/>
      <c r="H16" s="15" t="s">
        <v>102</v>
      </c>
      <c r="I16" s="20"/>
    </row>
    <row r="17" spans="1:9" ht="42" customHeight="1" thickBot="1">
      <c r="A17" s="7"/>
      <c r="B17" s="218" t="s">
        <v>2</v>
      </c>
      <c r="C17" s="219" t="s">
        <v>13</v>
      </c>
      <c r="D17" s="220" t="s">
        <v>16</v>
      </c>
      <c r="E17" s="220" t="s">
        <v>14</v>
      </c>
      <c r="F17" s="227" t="s">
        <v>17</v>
      </c>
      <c r="G17" s="221" t="s">
        <v>15</v>
      </c>
      <c r="H17" s="222" t="s">
        <v>133</v>
      </c>
      <c r="I17" s="121"/>
    </row>
    <row r="18" spans="1:9" ht="16.5" customHeight="1" thickTop="1">
      <c r="A18" s="7"/>
      <c r="B18" s="148" t="s">
        <v>89</v>
      </c>
      <c r="C18" s="54">
        <v>0.06409427526929418</v>
      </c>
      <c r="D18" s="54">
        <v>0.476819179731721</v>
      </c>
      <c r="E18" s="54">
        <v>0.26117820152732024</v>
      </c>
      <c r="F18" s="54">
        <v>0.1520013026200129</v>
      </c>
      <c r="G18" s="60">
        <v>0.0459070423689513</v>
      </c>
      <c r="H18" s="179">
        <v>1</v>
      </c>
      <c r="I18" s="127"/>
    </row>
    <row r="19" spans="1:9" ht="16.5" customHeight="1">
      <c r="A19" s="7"/>
      <c r="B19" s="149" t="s">
        <v>90</v>
      </c>
      <c r="C19" s="54">
        <v>0.021580917225859492</v>
      </c>
      <c r="D19" s="54">
        <v>0.4610632275508</v>
      </c>
      <c r="E19" s="54">
        <v>0.10862086047514939</v>
      </c>
      <c r="F19" s="54">
        <v>0.061094515634442</v>
      </c>
      <c r="G19" s="55">
        <v>0.3476404791137492</v>
      </c>
      <c r="H19" s="179">
        <v>1</v>
      </c>
      <c r="I19" s="127"/>
    </row>
    <row r="20" spans="1:9" ht="16.5" customHeight="1">
      <c r="A20" s="7"/>
      <c r="B20" s="149" t="s">
        <v>91</v>
      </c>
      <c r="C20" s="54">
        <v>0.00733618391065101</v>
      </c>
      <c r="D20" s="54">
        <v>0.46944457696717573</v>
      </c>
      <c r="E20" s="54">
        <v>0.2795823381161402</v>
      </c>
      <c r="F20" s="54">
        <v>0.04036445971990387</v>
      </c>
      <c r="G20" s="55">
        <v>0.20327237711910398</v>
      </c>
      <c r="H20" s="179">
        <v>1</v>
      </c>
      <c r="I20" s="127"/>
    </row>
    <row r="21" spans="1:9" ht="16.5" customHeight="1">
      <c r="A21" s="7"/>
      <c r="B21" s="150" t="s">
        <v>99</v>
      </c>
      <c r="C21" s="54">
        <v>0.02601400409965939</v>
      </c>
      <c r="D21" s="54">
        <v>0.5870609998191879</v>
      </c>
      <c r="E21" s="54">
        <v>0.17008474107978247</v>
      </c>
      <c r="F21" s="54">
        <v>0.15033431432952374</v>
      </c>
      <c r="G21" s="55">
        <v>0.06650575271753738</v>
      </c>
      <c r="H21" s="179">
        <v>1</v>
      </c>
      <c r="I21" s="127"/>
    </row>
    <row r="22" spans="1:9" ht="16.5" customHeight="1" thickBot="1">
      <c r="A22" s="7"/>
      <c r="B22" s="151" t="s">
        <v>100</v>
      </c>
      <c r="C22" s="58">
        <v>0.01719145572025846</v>
      </c>
      <c r="D22" s="56">
        <v>0.2621573951602686</v>
      </c>
      <c r="E22" s="56">
        <v>0.30243275814012416</v>
      </c>
      <c r="F22" s="56">
        <v>0.08549493475231218</v>
      </c>
      <c r="G22" s="57">
        <v>0.33272341568478403</v>
      </c>
      <c r="H22" s="180">
        <v>1</v>
      </c>
      <c r="I22" s="127"/>
    </row>
    <row r="23" spans="1:9" ht="27" customHeight="1" thickBot="1" thickTop="1">
      <c r="A23" s="7"/>
      <c r="B23" s="226" t="s">
        <v>92</v>
      </c>
      <c r="C23" s="173">
        <v>0.05682445495060803</v>
      </c>
      <c r="D23" s="173">
        <v>0.46928061361539436</v>
      </c>
      <c r="E23" s="173">
        <v>0.2509023782006717</v>
      </c>
      <c r="F23" s="173">
        <v>0.13845739306725038</v>
      </c>
      <c r="G23" s="174">
        <v>0.08453515631998582</v>
      </c>
      <c r="H23" s="181">
        <v>1</v>
      </c>
      <c r="I23" s="128"/>
    </row>
    <row r="24" spans="1:13" ht="18" customHeight="1">
      <c r="A24" s="7"/>
      <c r="B24" s="10"/>
      <c r="C24" s="10"/>
      <c r="D24" s="10"/>
      <c r="E24" s="10"/>
      <c r="F24" s="10"/>
      <c r="G24" s="10"/>
      <c r="H24" s="10"/>
      <c r="L24" s="10"/>
      <c r="M24" s="10"/>
    </row>
    <row r="25" spans="1:13" ht="18" customHeight="1">
      <c r="A25" s="7"/>
      <c r="B25" s="2" t="s">
        <v>195</v>
      </c>
      <c r="L25" s="10"/>
      <c r="M25" s="10"/>
    </row>
    <row r="26" spans="1:13" ht="6" customHeight="1">
      <c r="A26" s="7"/>
      <c r="B26" s="3"/>
      <c r="L26" s="10"/>
      <c r="M26" s="10"/>
    </row>
    <row r="27" spans="1:13" ht="15" customHeight="1">
      <c r="A27" s="7"/>
      <c r="B27" s="4" t="s">
        <v>121</v>
      </c>
      <c r="L27" s="10"/>
      <c r="M27" s="10"/>
    </row>
    <row r="28" spans="1:13" ht="11.25" customHeight="1" thickBot="1">
      <c r="A28" s="7"/>
      <c r="H28" s="15" t="s">
        <v>88</v>
      </c>
      <c r="I28" s="20"/>
      <c r="L28" s="10"/>
      <c r="M28" s="10"/>
    </row>
    <row r="29" spans="1:9" ht="42" customHeight="1" thickBot="1">
      <c r="A29" s="7"/>
      <c r="B29" s="218" t="s">
        <v>0</v>
      </c>
      <c r="C29" s="219" t="s">
        <v>13</v>
      </c>
      <c r="D29" s="220" t="s">
        <v>16</v>
      </c>
      <c r="E29" s="220" t="s">
        <v>14</v>
      </c>
      <c r="F29" s="227" t="s">
        <v>17</v>
      </c>
      <c r="G29" s="221" t="s">
        <v>15</v>
      </c>
      <c r="H29" s="222" t="s">
        <v>133</v>
      </c>
      <c r="I29" s="121"/>
    </row>
    <row r="30" spans="1:9" ht="16.5" customHeight="1" thickTop="1">
      <c r="A30" s="7"/>
      <c r="B30" s="148" t="s">
        <v>81</v>
      </c>
      <c r="C30" s="34">
        <v>16538.11</v>
      </c>
      <c r="D30" s="34">
        <v>583202.34</v>
      </c>
      <c r="E30" s="34">
        <v>219508.15</v>
      </c>
      <c r="F30" s="34">
        <v>119099</v>
      </c>
      <c r="G30" s="39">
        <v>24776.2</v>
      </c>
      <c r="H30" s="176">
        <v>963123.8</v>
      </c>
      <c r="I30" s="123"/>
    </row>
    <row r="31" spans="1:9" ht="16.5" customHeight="1">
      <c r="A31" s="7"/>
      <c r="B31" s="149" t="s">
        <v>82</v>
      </c>
      <c r="C31" s="34">
        <v>12604.3</v>
      </c>
      <c r="D31" s="34">
        <v>54670.24</v>
      </c>
      <c r="E31" s="34">
        <v>37447.73</v>
      </c>
      <c r="F31" s="34">
        <v>48546.61</v>
      </c>
      <c r="G31" s="40">
        <v>28395.46</v>
      </c>
      <c r="H31" s="176">
        <v>181664.35</v>
      </c>
      <c r="I31" s="123"/>
    </row>
    <row r="32" spans="1:9" ht="16.5" customHeight="1">
      <c r="A32" s="7"/>
      <c r="B32" s="149" t="s">
        <v>83</v>
      </c>
      <c r="C32" s="34">
        <v>98371.22</v>
      </c>
      <c r="D32" s="34">
        <v>393637.44</v>
      </c>
      <c r="E32" s="34">
        <v>200408.24</v>
      </c>
      <c r="F32" s="34">
        <v>157146.9</v>
      </c>
      <c r="G32" s="40">
        <v>48018.44</v>
      </c>
      <c r="H32" s="176">
        <v>897582.24</v>
      </c>
      <c r="I32" s="123"/>
    </row>
    <row r="33" spans="1:9" ht="16.5" customHeight="1">
      <c r="A33" s="7"/>
      <c r="B33" s="149" t="s">
        <v>84</v>
      </c>
      <c r="C33" s="34">
        <v>65302.72</v>
      </c>
      <c r="D33" s="34">
        <v>239022.49</v>
      </c>
      <c r="E33" s="34">
        <v>192008.94</v>
      </c>
      <c r="F33" s="34">
        <v>89202.82</v>
      </c>
      <c r="G33" s="40">
        <v>24163.23</v>
      </c>
      <c r="H33" s="176">
        <v>609700.19</v>
      </c>
      <c r="I33" s="123"/>
    </row>
    <row r="34" spans="1:9" ht="16.5" customHeight="1">
      <c r="A34" s="7"/>
      <c r="B34" s="149" t="s">
        <v>85</v>
      </c>
      <c r="C34" s="34">
        <v>72794.83</v>
      </c>
      <c r="D34" s="34">
        <v>367591.35</v>
      </c>
      <c r="E34" s="34">
        <v>268985.31</v>
      </c>
      <c r="F34" s="34">
        <v>166447.21</v>
      </c>
      <c r="G34" s="40">
        <v>66485.28</v>
      </c>
      <c r="H34" s="176">
        <v>942303.98</v>
      </c>
      <c r="I34" s="123"/>
    </row>
    <row r="35" spans="1:9" ht="16.5" customHeight="1">
      <c r="A35" s="7"/>
      <c r="B35" s="149" t="s">
        <v>86</v>
      </c>
      <c r="C35" s="34">
        <v>61481.86</v>
      </c>
      <c r="D35" s="34">
        <v>558540.23</v>
      </c>
      <c r="E35" s="34">
        <v>353671.09</v>
      </c>
      <c r="F35" s="34">
        <v>192522.55</v>
      </c>
      <c r="G35" s="40">
        <v>44058.19</v>
      </c>
      <c r="H35" s="176">
        <v>1210273.92</v>
      </c>
      <c r="I35" s="123"/>
    </row>
    <row r="36" spans="1:9" ht="16.5" customHeight="1" thickBot="1">
      <c r="A36" s="7"/>
      <c r="B36" s="151" t="s">
        <v>87</v>
      </c>
      <c r="C36" s="36">
        <v>95330.26</v>
      </c>
      <c r="D36" s="37">
        <v>945886.95</v>
      </c>
      <c r="E36" s="37">
        <v>449306.14</v>
      </c>
      <c r="F36" s="37">
        <v>228823.16</v>
      </c>
      <c r="G36" s="41">
        <v>66660.71</v>
      </c>
      <c r="H36" s="177">
        <v>1786007.21</v>
      </c>
      <c r="I36" s="123"/>
    </row>
    <row r="37" spans="1:9" ht="25.5" customHeight="1" thickBot="1" thickTop="1">
      <c r="A37" s="7"/>
      <c r="B37" s="226" t="s">
        <v>1</v>
      </c>
      <c r="C37" s="170">
        <v>422423.3</v>
      </c>
      <c r="D37" s="170">
        <v>3142551.04</v>
      </c>
      <c r="E37" s="170">
        <v>1721335.6</v>
      </c>
      <c r="F37" s="170">
        <v>1001788.25</v>
      </c>
      <c r="G37" s="171">
        <v>302557.51</v>
      </c>
      <c r="H37" s="178">
        <v>6590655.69</v>
      </c>
      <c r="I37" s="124"/>
    </row>
    <row r="38" spans="1:8" ht="12" customHeight="1">
      <c r="A38" s="7"/>
      <c r="B38" s="10"/>
      <c r="C38" s="10"/>
      <c r="D38" s="10"/>
      <c r="E38" s="10"/>
      <c r="F38" s="10"/>
      <c r="G38" s="10"/>
      <c r="H38" s="10"/>
    </row>
    <row r="39" spans="1:2" ht="15" customHeight="1">
      <c r="A39" s="7"/>
      <c r="B39" s="5" t="s">
        <v>10</v>
      </c>
    </row>
    <row r="40" spans="1:9" ht="11.25" customHeight="1" thickBot="1">
      <c r="A40" s="7"/>
      <c r="B40" s="3"/>
      <c r="C40" s="3"/>
      <c r="H40" s="15" t="s">
        <v>102</v>
      </c>
      <c r="I40" s="20"/>
    </row>
    <row r="41" spans="1:9" ht="42" customHeight="1" thickBot="1">
      <c r="A41" s="7"/>
      <c r="B41" s="218" t="s">
        <v>0</v>
      </c>
      <c r="C41" s="219" t="s">
        <v>13</v>
      </c>
      <c r="D41" s="220" t="s">
        <v>16</v>
      </c>
      <c r="E41" s="220" t="s">
        <v>14</v>
      </c>
      <c r="F41" s="227" t="s">
        <v>17</v>
      </c>
      <c r="G41" s="221" t="s">
        <v>15</v>
      </c>
      <c r="H41" s="222" t="s">
        <v>133</v>
      </c>
      <c r="I41" s="121"/>
    </row>
    <row r="42" spans="1:9" ht="16.5" customHeight="1" thickTop="1">
      <c r="A42" s="7"/>
      <c r="B42" s="148" t="s">
        <v>81</v>
      </c>
      <c r="C42" s="54">
        <v>0.017171323146619365</v>
      </c>
      <c r="D42" s="54">
        <v>0.6055320614026982</v>
      </c>
      <c r="E42" s="54">
        <v>0.22791270447267525</v>
      </c>
      <c r="F42" s="54">
        <v>0.12365907684972585</v>
      </c>
      <c r="G42" s="60">
        <v>0.025724834128281325</v>
      </c>
      <c r="H42" s="179">
        <v>1</v>
      </c>
      <c r="I42" s="127"/>
    </row>
    <row r="43" spans="1:9" ht="16.5" customHeight="1">
      <c r="A43" s="7"/>
      <c r="B43" s="149" t="s">
        <v>82</v>
      </c>
      <c r="C43" s="54">
        <v>0.06938235267403868</v>
      </c>
      <c r="D43" s="54">
        <v>0.30094093860462995</v>
      </c>
      <c r="E43" s="54">
        <v>0.20613692229653205</v>
      </c>
      <c r="F43" s="54">
        <v>0.26723245369826276</v>
      </c>
      <c r="G43" s="55">
        <v>0.15630727767996305</v>
      </c>
      <c r="H43" s="179">
        <v>1</v>
      </c>
      <c r="I43" s="127"/>
    </row>
    <row r="44" spans="1:9" ht="16.5" customHeight="1">
      <c r="A44" s="7"/>
      <c r="B44" s="149" t="s">
        <v>83</v>
      </c>
      <c r="C44" s="54">
        <v>0.10959577364186707</v>
      </c>
      <c r="D44" s="54">
        <v>0.4385530622798419</v>
      </c>
      <c r="E44" s="54">
        <v>0.22327562987431657</v>
      </c>
      <c r="F44" s="54">
        <v>0.17507799619564665</v>
      </c>
      <c r="G44" s="55">
        <v>0.05349753800832779</v>
      </c>
      <c r="H44" s="179">
        <v>1</v>
      </c>
      <c r="I44" s="127"/>
    </row>
    <row r="45" spans="1:9" ht="16.5" customHeight="1">
      <c r="A45" s="7"/>
      <c r="B45" s="149" t="s">
        <v>84</v>
      </c>
      <c r="C45" s="54">
        <v>0.10710628120355352</v>
      </c>
      <c r="D45" s="54">
        <v>0.39203282846278925</v>
      </c>
      <c r="E45" s="54">
        <v>0.3149235364351781</v>
      </c>
      <c r="F45" s="54">
        <v>0.1463060393666599</v>
      </c>
      <c r="G45" s="55">
        <v>0.03963133093332315</v>
      </c>
      <c r="H45" s="179">
        <v>1</v>
      </c>
      <c r="I45" s="127"/>
    </row>
    <row r="46" spans="1:9" ht="16.5" customHeight="1">
      <c r="A46" s="7"/>
      <c r="B46" s="149" t="s">
        <v>85</v>
      </c>
      <c r="C46" s="54">
        <v>0.07725196066772423</v>
      </c>
      <c r="D46" s="54">
        <v>0.3900984796859289</v>
      </c>
      <c r="E46" s="54">
        <v>0.2854549229432311</v>
      </c>
      <c r="F46" s="54">
        <v>0.1766385513939992</v>
      </c>
      <c r="G46" s="55">
        <v>0.07055608530911649</v>
      </c>
      <c r="H46" s="179">
        <v>1</v>
      </c>
      <c r="I46" s="127"/>
    </row>
    <row r="47" spans="1:9" ht="16.5" customHeight="1">
      <c r="A47" s="7"/>
      <c r="B47" s="149" t="s">
        <v>86</v>
      </c>
      <c r="C47" s="54">
        <v>0.05079995444337097</v>
      </c>
      <c r="D47" s="54">
        <v>0.46149902164296824</v>
      </c>
      <c r="E47" s="54">
        <v>0.2922240033066234</v>
      </c>
      <c r="F47" s="54">
        <v>0.15907353436154353</v>
      </c>
      <c r="G47" s="55">
        <v>0.036403486245493916</v>
      </c>
      <c r="H47" s="179">
        <v>1</v>
      </c>
      <c r="I47" s="127"/>
    </row>
    <row r="48" spans="1:9" ht="16.5" customHeight="1" thickBot="1">
      <c r="A48" s="7"/>
      <c r="B48" s="151" t="s">
        <v>87</v>
      </c>
      <c r="C48" s="58">
        <v>0.053376189897912006</v>
      </c>
      <c r="D48" s="56">
        <v>0.5296098160768343</v>
      </c>
      <c r="E48" s="56">
        <v>0.2515701714328466</v>
      </c>
      <c r="F48" s="56">
        <v>0.12811995311037966</v>
      </c>
      <c r="G48" s="57">
        <v>0.037323875081108994</v>
      </c>
      <c r="H48" s="180">
        <v>1</v>
      </c>
      <c r="I48" s="127"/>
    </row>
    <row r="49" spans="1:9" ht="24" customHeight="1" thickBot="1" thickTop="1">
      <c r="A49" s="7"/>
      <c r="B49" s="226" t="s">
        <v>1</v>
      </c>
      <c r="C49" s="173">
        <v>0.06409427526929418</v>
      </c>
      <c r="D49" s="173">
        <v>0.476819179731721</v>
      </c>
      <c r="E49" s="173">
        <v>0.26117820152732024</v>
      </c>
      <c r="F49" s="173">
        <v>0.1520013026200129</v>
      </c>
      <c r="G49" s="174">
        <v>0.0459070423689513</v>
      </c>
      <c r="H49" s="181">
        <v>1</v>
      </c>
      <c r="I49" s="128"/>
    </row>
  </sheetData>
  <sheetProtection/>
  <hyperlinks>
    <hyperlink ref="J1" location="INDICE!A1" display="VOLVER AL ÍNDICE"/>
    <hyperlink ref="J1:K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63">
    <tabColor rgb="FF92D050"/>
  </sheetPr>
  <dimension ref="A1:N51"/>
  <sheetViews>
    <sheetView showGridLines="0" zoomScalePageLayoutView="0" workbookViewId="0" topLeftCell="A46">
      <selection activeCell="L7" sqref="L7"/>
    </sheetView>
  </sheetViews>
  <sheetFormatPr defaultColWidth="9.140625" defaultRowHeight="12.75"/>
  <cols>
    <col min="1" max="1" width="1.7109375" style="6" customWidth="1"/>
    <col min="2" max="2" width="17.7109375" style="6" customWidth="1"/>
    <col min="3" max="9" width="10.7109375" style="6" customWidth="1"/>
    <col min="10" max="10" width="15.421875" style="6" customWidth="1"/>
    <col min="11" max="11" width="4.421875" style="10" customWidth="1"/>
    <col min="12" max="12" width="12.7109375" style="6" customWidth="1"/>
    <col min="13" max="16384" width="9.140625" style="6" customWidth="1"/>
  </cols>
  <sheetData>
    <row r="1" spans="1:14" ht="18" customHeight="1" thickBot="1" thickTop="1">
      <c r="A1" s="7"/>
      <c r="B1" s="2" t="s">
        <v>40</v>
      </c>
      <c r="C1" s="7"/>
      <c r="D1" s="7"/>
      <c r="E1" s="7"/>
      <c r="F1" s="7"/>
      <c r="G1" s="7"/>
      <c r="H1" s="7"/>
      <c r="I1" s="112"/>
      <c r="J1" s="112"/>
      <c r="K1" s="182"/>
      <c r="L1" s="499" t="s">
        <v>180</v>
      </c>
      <c r="M1" s="500"/>
      <c r="N1" s="185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196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498" t="s">
        <v>88</v>
      </c>
      <c r="K6" s="20"/>
    </row>
    <row r="7" spans="1:11" ht="60" customHeight="1" thickBot="1">
      <c r="A7" s="7"/>
      <c r="B7" s="218" t="s">
        <v>8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132</v>
      </c>
      <c r="I7" s="221" t="s">
        <v>130</v>
      </c>
      <c r="J7" s="222" t="s">
        <v>290</v>
      </c>
      <c r="K7" s="121"/>
    </row>
    <row r="8" spans="1:11" ht="16.5" customHeight="1" thickTop="1">
      <c r="A8" s="7"/>
      <c r="B8" s="148" t="s">
        <v>414</v>
      </c>
      <c r="C8" s="34">
        <v>956.5</v>
      </c>
      <c r="D8" s="34">
        <v>8899.65</v>
      </c>
      <c r="E8" s="34">
        <v>2526.66</v>
      </c>
      <c r="F8" s="34">
        <v>1722.09</v>
      </c>
      <c r="G8" s="34">
        <v>15682.85</v>
      </c>
      <c r="H8" s="34">
        <v>32046.79</v>
      </c>
      <c r="I8" s="71">
        <v>0</v>
      </c>
      <c r="J8" s="165">
        <v>61834.54</v>
      </c>
      <c r="K8" s="123"/>
    </row>
    <row r="9" spans="1:11" ht="16.5" customHeight="1">
      <c r="A9" s="7"/>
      <c r="B9" s="149" t="s">
        <v>415</v>
      </c>
      <c r="C9" s="34">
        <v>437.76</v>
      </c>
      <c r="D9" s="34">
        <v>266.37</v>
      </c>
      <c r="E9" s="34">
        <v>1412.19</v>
      </c>
      <c r="F9" s="34">
        <v>4704.25</v>
      </c>
      <c r="G9" s="34">
        <v>3689.69</v>
      </c>
      <c r="H9" s="34">
        <v>10477.53</v>
      </c>
      <c r="I9" s="72">
        <v>0</v>
      </c>
      <c r="J9" s="165">
        <v>20987.79</v>
      </c>
      <c r="K9" s="123"/>
    </row>
    <row r="10" spans="1:11" ht="16.5" customHeight="1">
      <c r="A10" s="7"/>
      <c r="B10" s="149" t="s">
        <v>416</v>
      </c>
      <c r="C10" s="34">
        <v>0</v>
      </c>
      <c r="D10" s="34">
        <v>0</v>
      </c>
      <c r="E10" s="34">
        <v>50.61</v>
      </c>
      <c r="F10" s="34">
        <v>39.74</v>
      </c>
      <c r="G10" s="34">
        <v>7356.24</v>
      </c>
      <c r="H10" s="34">
        <v>900.25</v>
      </c>
      <c r="I10" s="72">
        <v>0</v>
      </c>
      <c r="J10" s="165">
        <v>8346.84</v>
      </c>
      <c r="K10" s="123"/>
    </row>
    <row r="11" spans="1:11" ht="16.5" customHeight="1">
      <c r="A11" s="7"/>
      <c r="B11" s="149" t="s">
        <v>417</v>
      </c>
      <c r="C11" s="34">
        <v>731.24</v>
      </c>
      <c r="D11" s="34">
        <v>431.98</v>
      </c>
      <c r="E11" s="34">
        <v>2132.73</v>
      </c>
      <c r="F11" s="34">
        <v>217.26</v>
      </c>
      <c r="G11" s="34">
        <v>1867.41</v>
      </c>
      <c r="H11" s="34">
        <v>21438.47</v>
      </c>
      <c r="I11" s="72">
        <v>0</v>
      </c>
      <c r="J11" s="165">
        <v>26819.09</v>
      </c>
      <c r="K11" s="123"/>
    </row>
    <row r="12" spans="1:11" ht="16.5" customHeight="1">
      <c r="A12" s="7"/>
      <c r="B12" s="149" t="s">
        <v>418</v>
      </c>
      <c r="C12" s="34">
        <v>3768.77</v>
      </c>
      <c r="D12" s="34">
        <v>2893.68</v>
      </c>
      <c r="E12" s="34">
        <v>1109.02</v>
      </c>
      <c r="F12" s="34">
        <v>826.3</v>
      </c>
      <c r="G12" s="34">
        <v>18387.89</v>
      </c>
      <c r="H12" s="34">
        <v>14652.02</v>
      </c>
      <c r="I12" s="72">
        <v>0</v>
      </c>
      <c r="J12" s="165">
        <v>41637.68</v>
      </c>
      <c r="K12" s="123"/>
    </row>
    <row r="13" spans="1:11" ht="16.5" customHeight="1">
      <c r="A13" s="7"/>
      <c r="B13" s="149" t="s">
        <v>419</v>
      </c>
      <c r="C13" s="34">
        <v>0</v>
      </c>
      <c r="D13" s="34">
        <v>0</v>
      </c>
      <c r="E13" s="34">
        <v>208.91</v>
      </c>
      <c r="F13" s="34">
        <v>1093.85</v>
      </c>
      <c r="G13" s="34">
        <v>1210.54</v>
      </c>
      <c r="H13" s="34">
        <v>455.84</v>
      </c>
      <c r="I13" s="72">
        <v>0</v>
      </c>
      <c r="J13" s="165">
        <v>2969.14</v>
      </c>
      <c r="K13" s="123"/>
    </row>
    <row r="14" spans="1:11" ht="16.5" customHeight="1">
      <c r="A14" s="7"/>
      <c r="B14" s="149" t="s">
        <v>420</v>
      </c>
      <c r="C14" s="34">
        <v>320.46</v>
      </c>
      <c r="D14" s="34">
        <v>4054.86</v>
      </c>
      <c r="E14" s="34">
        <v>1737.64</v>
      </c>
      <c r="F14" s="34">
        <v>3215.92</v>
      </c>
      <c r="G14" s="34">
        <v>4325.44</v>
      </c>
      <c r="H14" s="34">
        <v>12809.13</v>
      </c>
      <c r="I14" s="72">
        <v>0</v>
      </c>
      <c r="J14" s="165">
        <v>26463.45</v>
      </c>
      <c r="K14" s="123"/>
    </row>
    <row r="15" spans="1:11" ht="16.5" customHeight="1">
      <c r="A15" s="7"/>
      <c r="B15" s="149" t="s">
        <v>421</v>
      </c>
      <c r="C15" s="34">
        <v>3046.26</v>
      </c>
      <c r="D15" s="34">
        <v>774.1</v>
      </c>
      <c r="E15" s="34">
        <v>636.93</v>
      </c>
      <c r="F15" s="34">
        <v>595.84</v>
      </c>
      <c r="G15" s="34">
        <v>1118.82</v>
      </c>
      <c r="H15" s="34">
        <v>1812.64</v>
      </c>
      <c r="I15" s="72">
        <v>0</v>
      </c>
      <c r="J15" s="165">
        <v>7984.59</v>
      </c>
      <c r="K15" s="123"/>
    </row>
    <row r="16" spans="1:11" ht="16.5" customHeight="1">
      <c r="A16" s="7"/>
      <c r="B16" s="149" t="s">
        <v>422</v>
      </c>
      <c r="C16" s="34">
        <v>2.96</v>
      </c>
      <c r="D16" s="34">
        <v>2559.88</v>
      </c>
      <c r="E16" s="34">
        <v>70677.01</v>
      </c>
      <c r="F16" s="34">
        <v>14757.59</v>
      </c>
      <c r="G16" s="34">
        <v>11321.52</v>
      </c>
      <c r="H16" s="34">
        <v>88396.19</v>
      </c>
      <c r="I16" s="72">
        <v>0</v>
      </c>
      <c r="J16" s="165">
        <v>187715.15</v>
      </c>
      <c r="K16" s="123"/>
    </row>
    <row r="17" spans="1:11" ht="16.5" customHeight="1">
      <c r="A17" s="7"/>
      <c r="B17" s="149" t="s">
        <v>423</v>
      </c>
      <c r="C17" s="34">
        <v>985.66</v>
      </c>
      <c r="D17" s="34">
        <v>1271.46</v>
      </c>
      <c r="E17" s="34">
        <v>180.56</v>
      </c>
      <c r="F17" s="34">
        <v>111.75</v>
      </c>
      <c r="G17" s="34">
        <v>83.41</v>
      </c>
      <c r="H17" s="34">
        <v>308.85</v>
      </c>
      <c r="I17" s="72">
        <v>0</v>
      </c>
      <c r="J17" s="165">
        <v>2941.69</v>
      </c>
      <c r="K17" s="123"/>
    </row>
    <row r="18" spans="1:11" ht="16.5" customHeight="1">
      <c r="A18" s="7"/>
      <c r="B18" s="149" t="s">
        <v>424</v>
      </c>
      <c r="C18" s="34">
        <v>3421.74</v>
      </c>
      <c r="D18" s="34">
        <v>1364.89</v>
      </c>
      <c r="E18" s="34">
        <v>123.26</v>
      </c>
      <c r="F18" s="34">
        <v>993.35</v>
      </c>
      <c r="G18" s="34">
        <v>5685.45</v>
      </c>
      <c r="H18" s="34">
        <v>3660.58</v>
      </c>
      <c r="I18" s="72">
        <v>0</v>
      </c>
      <c r="J18" s="165">
        <v>15249.27</v>
      </c>
      <c r="K18" s="123"/>
    </row>
    <row r="19" spans="1:11" ht="16.5" customHeight="1">
      <c r="A19" s="7"/>
      <c r="B19" s="149" t="s">
        <v>425</v>
      </c>
      <c r="C19" s="34">
        <v>17.58</v>
      </c>
      <c r="D19" s="34">
        <v>0</v>
      </c>
      <c r="E19" s="34">
        <v>138.12</v>
      </c>
      <c r="F19" s="34">
        <v>15502.37</v>
      </c>
      <c r="G19" s="34">
        <v>79042.45</v>
      </c>
      <c r="H19" s="34">
        <v>265799.18</v>
      </c>
      <c r="I19" s="72">
        <v>0</v>
      </c>
      <c r="J19" s="165">
        <v>360499.7</v>
      </c>
      <c r="K19" s="123"/>
    </row>
    <row r="20" spans="1:11" ht="16.5" customHeight="1">
      <c r="A20" s="7"/>
      <c r="B20" s="149" t="s">
        <v>426</v>
      </c>
      <c r="C20" s="34">
        <v>1366.3</v>
      </c>
      <c r="D20" s="34">
        <v>16.57</v>
      </c>
      <c r="E20" s="34">
        <v>85.12</v>
      </c>
      <c r="F20" s="34">
        <v>790</v>
      </c>
      <c r="G20" s="34">
        <v>1839.66</v>
      </c>
      <c r="H20" s="34">
        <v>510.6100000000006</v>
      </c>
      <c r="I20" s="72">
        <v>0</v>
      </c>
      <c r="J20" s="165">
        <v>4608.26</v>
      </c>
      <c r="K20" s="123"/>
    </row>
    <row r="21" spans="1:11" ht="16.5" customHeight="1">
      <c r="A21" s="7"/>
      <c r="B21" s="149" t="s">
        <v>427</v>
      </c>
      <c r="C21" s="34">
        <v>53.93</v>
      </c>
      <c r="D21" s="34">
        <v>131.75</v>
      </c>
      <c r="E21" s="34">
        <v>1572.76</v>
      </c>
      <c r="F21" s="34">
        <v>1121.51</v>
      </c>
      <c r="G21" s="34">
        <v>2799.93</v>
      </c>
      <c r="H21" s="34">
        <v>2752.72</v>
      </c>
      <c r="I21" s="72">
        <v>0</v>
      </c>
      <c r="J21" s="165">
        <v>8432.6</v>
      </c>
      <c r="K21" s="123"/>
    </row>
    <row r="22" spans="1:11" ht="16.5" customHeight="1">
      <c r="A22" s="7"/>
      <c r="B22" s="149" t="s">
        <v>428</v>
      </c>
      <c r="C22" s="34">
        <v>403.3</v>
      </c>
      <c r="D22" s="34">
        <v>0</v>
      </c>
      <c r="E22" s="34">
        <v>2974.14</v>
      </c>
      <c r="F22" s="34">
        <v>1984.79</v>
      </c>
      <c r="G22" s="34">
        <v>6454.91</v>
      </c>
      <c r="H22" s="34">
        <v>16718.05</v>
      </c>
      <c r="I22" s="72">
        <v>0</v>
      </c>
      <c r="J22" s="165">
        <v>28535.19</v>
      </c>
      <c r="K22" s="123"/>
    </row>
    <row r="23" spans="1:11" ht="16.5" customHeight="1">
      <c r="A23" s="7"/>
      <c r="B23" s="149" t="s">
        <v>429</v>
      </c>
      <c r="C23" s="34">
        <v>34617.97</v>
      </c>
      <c r="D23" s="34">
        <v>16.04</v>
      </c>
      <c r="E23" s="34">
        <v>71.35</v>
      </c>
      <c r="F23" s="34">
        <v>418.13</v>
      </c>
      <c r="G23" s="34">
        <v>1337.68</v>
      </c>
      <c r="H23" s="34">
        <v>949.0500000000029</v>
      </c>
      <c r="I23" s="72">
        <v>0</v>
      </c>
      <c r="J23" s="165">
        <v>37410.22</v>
      </c>
      <c r="K23" s="123"/>
    </row>
    <row r="24" spans="1:11" ht="16.5" customHeight="1">
      <c r="A24" s="7"/>
      <c r="B24" s="149" t="s">
        <v>430</v>
      </c>
      <c r="C24" s="34">
        <v>9748.05</v>
      </c>
      <c r="D24" s="34">
        <v>969.58</v>
      </c>
      <c r="E24" s="34">
        <v>314.1</v>
      </c>
      <c r="F24" s="34">
        <v>3569.67</v>
      </c>
      <c r="G24" s="34">
        <v>5163.38</v>
      </c>
      <c r="H24" s="34">
        <v>3665.3</v>
      </c>
      <c r="I24" s="72">
        <v>0</v>
      </c>
      <c r="J24" s="165">
        <v>23430.08</v>
      </c>
      <c r="K24" s="123"/>
    </row>
    <row r="25" spans="1:11" ht="16.5" customHeight="1">
      <c r="A25" s="7"/>
      <c r="B25" s="149" t="s">
        <v>431</v>
      </c>
      <c r="C25" s="34">
        <v>0</v>
      </c>
      <c r="D25" s="34">
        <v>0</v>
      </c>
      <c r="E25" s="34">
        <v>0</v>
      </c>
      <c r="F25" s="34">
        <v>0</v>
      </c>
      <c r="G25" s="34">
        <v>476.86</v>
      </c>
      <c r="H25" s="34">
        <v>8435.6</v>
      </c>
      <c r="I25" s="72">
        <v>0</v>
      </c>
      <c r="J25" s="165">
        <v>8912.46</v>
      </c>
      <c r="K25" s="123"/>
    </row>
    <row r="26" spans="1:11" ht="16.5" customHeight="1" thickBot="1">
      <c r="A26" s="7"/>
      <c r="B26" s="151" t="s">
        <v>400</v>
      </c>
      <c r="C26" s="36">
        <v>508</v>
      </c>
      <c r="D26" s="37">
        <v>0</v>
      </c>
      <c r="E26" s="37">
        <v>0</v>
      </c>
      <c r="F26" s="37">
        <v>0</v>
      </c>
      <c r="G26" s="37">
        <v>3022.61</v>
      </c>
      <c r="H26" s="37">
        <v>3487.48</v>
      </c>
      <c r="I26" s="73">
        <v>0</v>
      </c>
      <c r="J26" s="169">
        <v>7018.09</v>
      </c>
      <c r="K26" s="123"/>
    </row>
    <row r="27" spans="1:11" ht="27" customHeight="1" thickBot="1" thickTop="1">
      <c r="A27" s="7"/>
      <c r="B27" s="224" t="s">
        <v>1</v>
      </c>
      <c r="C27" s="170">
        <v>60386.48</v>
      </c>
      <c r="D27" s="170">
        <v>23650.81</v>
      </c>
      <c r="E27" s="170">
        <v>85951.11</v>
      </c>
      <c r="F27" s="170">
        <v>51664.41</v>
      </c>
      <c r="G27" s="170">
        <v>170866.74</v>
      </c>
      <c r="H27" s="170">
        <v>489276.28</v>
      </c>
      <c r="I27" s="183">
        <v>0</v>
      </c>
      <c r="J27" s="172">
        <v>881795.83</v>
      </c>
      <c r="K27" s="124"/>
    </row>
    <row r="28" ht="18" customHeight="1"/>
    <row r="29" spans="2:10" ht="15" customHeight="1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2:10" ht="11.25" customHeight="1" thickBot="1">
      <c r="B30" s="4"/>
      <c r="C30" s="7"/>
      <c r="D30" s="7"/>
      <c r="E30" s="7"/>
      <c r="F30" s="7"/>
      <c r="G30" s="7"/>
      <c r="H30" s="7"/>
      <c r="J30" s="15" t="s">
        <v>102</v>
      </c>
    </row>
    <row r="31" spans="2:10" ht="60" customHeight="1" thickBot="1">
      <c r="B31" s="218" t="s">
        <v>8</v>
      </c>
      <c r="C31" s="219" t="s">
        <v>129</v>
      </c>
      <c r="D31" s="220" t="s">
        <v>287</v>
      </c>
      <c r="E31" s="220" t="s">
        <v>115</v>
      </c>
      <c r="F31" s="220" t="s">
        <v>12</v>
      </c>
      <c r="G31" s="220" t="s">
        <v>288</v>
      </c>
      <c r="H31" s="220" t="s">
        <v>132</v>
      </c>
      <c r="I31" s="221" t="s">
        <v>130</v>
      </c>
      <c r="J31" s="222" t="s">
        <v>290</v>
      </c>
    </row>
    <row r="32" spans="2:10" ht="16.5" customHeight="1" thickTop="1">
      <c r="B32" s="148" t="s">
        <v>414</v>
      </c>
      <c r="C32" s="33">
        <v>0.01546870082643131</v>
      </c>
      <c r="D32" s="33">
        <v>0.14392684088860366</v>
      </c>
      <c r="E32" s="33">
        <v>0.040861628468490264</v>
      </c>
      <c r="F32" s="33">
        <v>0.027849968642121376</v>
      </c>
      <c r="G32" s="33">
        <v>0.2536260478366945</v>
      </c>
      <c r="H32" s="33">
        <v>0.5182668133376589</v>
      </c>
      <c r="I32" s="43">
        <v>0</v>
      </c>
      <c r="J32" s="146">
        <v>1</v>
      </c>
    </row>
    <row r="33" spans="2:10" ht="16.5" customHeight="1">
      <c r="B33" s="149" t="s">
        <v>415</v>
      </c>
      <c r="C33" s="33">
        <v>0.02085784163077675</v>
      </c>
      <c r="D33" s="33">
        <v>0.012691665010942077</v>
      </c>
      <c r="E33" s="33">
        <v>0.06728626501408676</v>
      </c>
      <c r="F33" s="33">
        <v>0.2241422274570119</v>
      </c>
      <c r="G33" s="33">
        <v>0.17580173996404574</v>
      </c>
      <c r="H33" s="33">
        <v>0.49922026092313676</v>
      </c>
      <c r="I33" s="44">
        <v>0</v>
      </c>
      <c r="J33" s="146">
        <v>1</v>
      </c>
    </row>
    <row r="34" spans="2:10" ht="16.5" customHeight="1">
      <c r="B34" s="149" t="s">
        <v>416</v>
      </c>
      <c r="C34" s="33">
        <v>0</v>
      </c>
      <c r="D34" s="33">
        <v>0</v>
      </c>
      <c r="E34" s="33">
        <v>0.006063372485874894</v>
      </c>
      <c r="F34" s="33">
        <v>0.00476108323629062</v>
      </c>
      <c r="G34" s="33">
        <v>0.8813203559670486</v>
      </c>
      <c r="H34" s="33">
        <v>0.10785518831078587</v>
      </c>
      <c r="I34" s="44">
        <v>0</v>
      </c>
      <c r="J34" s="146">
        <v>1</v>
      </c>
    </row>
    <row r="35" spans="2:10" ht="16.5" customHeight="1">
      <c r="B35" s="149" t="s">
        <v>417</v>
      </c>
      <c r="C35" s="33">
        <v>0.0272656529360243</v>
      </c>
      <c r="D35" s="33">
        <v>0.01610718335335017</v>
      </c>
      <c r="E35" s="33">
        <v>0.07952283243018313</v>
      </c>
      <c r="F35" s="33">
        <v>0.008100946005252229</v>
      </c>
      <c r="G35" s="33">
        <v>0.0696298793135785</v>
      </c>
      <c r="H35" s="33">
        <v>0.7993735059616117</v>
      </c>
      <c r="I35" s="44">
        <v>0</v>
      </c>
      <c r="J35" s="146">
        <v>1</v>
      </c>
    </row>
    <row r="36" spans="2:10" ht="16.5" customHeight="1">
      <c r="B36" s="149" t="s">
        <v>418</v>
      </c>
      <c r="C36" s="33">
        <v>0.09051344839577997</v>
      </c>
      <c r="D36" s="33">
        <v>0.06949666744160578</v>
      </c>
      <c r="E36" s="33">
        <v>0.026635009443369564</v>
      </c>
      <c r="F36" s="33">
        <v>0.01984500577361659</v>
      </c>
      <c r="G36" s="33">
        <v>0.4416165838250354</v>
      </c>
      <c r="H36" s="33">
        <v>0.3518932851205928</v>
      </c>
      <c r="I36" s="44">
        <v>0</v>
      </c>
      <c r="J36" s="146">
        <v>1</v>
      </c>
    </row>
    <row r="37" spans="2:10" ht="16.5" customHeight="1">
      <c r="B37" s="149" t="s">
        <v>419</v>
      </c>
      <c r="C37" s="33">
        <v>0</v>
      </c>
      <c r="D37" s="33">
        <v>0</v>
      </c>
      <c r="E37" s="33">
        <v>0.07036044107047833</v>
      </c>
      <c r="F37" s="33">
        <v>0.36840633988292903</v>
      </c>
      <c r="G37" s="33">
        <v>0.4077072822433432</v>
      </c>
      <c r="H37" s="33">
        <v>0.15352593680324933</v>
      </c>
      <c r="I37" s="44">
        <v>0</v>
      </c>
      <c r="J37" s="146">
        <v>1</v>
      </c>
    </row>
    <row r="38" spans="2:10" ht="16.5" customHeight="1">
      <c r="B38" s="149" t="s">
        <v>420</v>
      </c>
      <c r="C38" s="33">
        <v>0.01210953220385097</v>
      </c>
      <c r="D38" s="33">
        <v>0.15322491965333318</v>
      </c>
      <c r="E38" s="33">
        <v>0.06566188459932472</v>
      </c>
      <c r="F38" s="33">
        <v>0.12152308183551275</v>
      </c>
      <c r="G38" s="33">
        <v>0.16344958801667958</v>
      </c>
      <c r="H38" s="33">
        <v>0.48403099369129876</v>
      </c>
      <c r="I38" s="44">
        <v>0</v>
      </c>
      <c r="J38" s="146">
        <v>1</v>
      </c>
    </row>
    <row r="39" spans="2:10" ht="16.5" customHeight="1">
      <c r="B39" s="149" t="s">
        <v>421</v>
      </c>
      <c r="C39" s="33">
        <v>0.3815173978876812</v>
      </c>
      <c r="D39" s="33">
        <v>0.09694924848990366</v>
      </c>
      <c r="E39" s="33">
        <v>0.07976990678294064</v>
      </c>
      <c r="F39" s="33">
        <v>0.07462374398685469</v>
      </c>
      <c r="G39" s="33">
        <v>0.14012241079379154</v>
      </c>
      <c r="H39" s="33">
        <v>0.22701729205882837</v>
      </c>
      <c r="I39" s="44">
        <v>0</v>
      </c>
      <c r="J39" s="146">
        <v>1</v>
      </c>
    </row>
    <row r="40" spans="2:10" ht="16.5" customHeight="1">
      <c r="B40" s="149" t="s">
        <v>422</v>
      </c>
      <c r="C40" s="33">
        <v>1.576857275504934E-05</v>
      </c>
      <c r="D40" s="33">
        <v>0.013637045278444495</v>
      </c>
      <c r="E40" s="33">
        <v>0.3765120183426857</v>
      </c>
      <c r="F40" s="33">
        <v>0.07861693635276641</v>
      </c>
      <c r="G40" s="33">
        <v>0.060312233722211554</v>
      </c>
      <c r="H40" s="33">
        <v>0.4709059977311368</v>
      </c>
      <c r="I40" s="44">
        <v>0</v>
      </c>
      <c r="J40" s="146">
        <v>1</v>
      </c>
    </row>
    <row r="41" spans="2:10" ht="16.5" customHeight="1">
      <c r="B41" s="149" t="s">
        <v>423</v>
      </c>
      <c r="C41" s="33">
        <v>0.3350658974942975</v>
      </c>
      <c r="D41" s="33">
        <v>0.43222093422488433</v>
      </c>
      <c r="E41" s="33">
        <v>0.06137968310732944</v>
      </c>
      <c r="F41" s="33">
        <v>0.037988367231081455</v>
      </c>
      <c r="G41" s="33">
        <v>0.028354449313149923</v>
      </c>
      <c r="H41" s="33">
        <v>0.10499066862925745</v>
      </c>
      <c r="I41" s="44">
        <v>0</v>
      </c>
      <c r="J41" s="146">
        <v>1</v>
      </c>
    </row>
    <row r="42" spans="2:10" ht="16.5" customHeight="1">
      <c r="B42" s="149" t="s">
        <v>424</v>
      </c>
      <c r="C42" s="33">
        <v>0.22438713459726267</v>
      </c>
      <c r="D42" s="33">
        <v>0.08950526812103138</v>
      </c>
      <c r="E42" s="33">
        <v>0.008083009875226813</v>
      </c>
      <c r="F42" s="33">
        <v>0.06514082313448447</v>
      </c>
      <c r="G42" s="33">
        <v>0.3728342405898774</v>
      </c>
      <c r="H42" s="33">
        <v>0.24004952368211724</v>
      </c>
      <c r="I42" s="44">
        <v>0</v>
      </c>
      <c r="J42" s="146">
        <v>1</v>
      </c>
    </row>
    <row r="43" spans="2:10" ht="16.5" customHeight="1">
      <c r="B43" s="149" t="s">
        <v>425</v>
      </c>
      <c r="C43" s="33">
        <v>4.876564391038328E-05</v>
      </c>
      <c r="D43" s="33">
        <v>0</v>
      </c>
      <c r="E43" s="33">
        <v>0.0003831348542037622</v>
      </c>
      <c r="F43" s="33">
        <v>0.04300244910051243</v>
      </c>
      <c r="G43" s="33">
        <v>0.21925801880001564</v>
      </c>
      <c r="H43" s="33">
        <v>0.7373076316013577</v>
      </c>
      <c r="I43" s="44">
        <v>0</v>
      </c>
      <c r="J43" s="146">
        <v>1</v>
      </c>
    </row>
    <row r="44" spans="2:10" ht="16.5" customHeight="1">
      <c r="B44" s="149" t="s">
        <v>426</v>
      </c>
      <c r="C44" s="33">
        <v>0.2964893473892532</v>
      </c>
      <c r="D44" s="33">
        <v>0.003595717255536797</v>
      </c>
      <c r="E44" s="33">
        <v>0.018471180011544488</v>
      </c>
      <c r="F44" s="33">
        <v>0.1714312994492498</v>
      </c>
      <c r="G44" s="33">
        <v>0.3992092460060847</v>
      </c>
      <c r="H44" s="33">
        <v>0.11080320988833108</v>
      </c>
      <c r="I44" s="44">
        <v>0</v>
      </c>
      <c r="J44" s="146">
        <v>1</v>
      </c>
    </row>
    <row r="45" spans="2:10" ht="16.5" customHeight="1">
      <c r="B45" s="149" t="s">
        <v>427</v>
      </c>
      <c r="C45" s="33">
        <v>0.006395417783364561</v>
      </c>
      <c r="D45" s="33">
        <v>0.015623888243246448</v>
      </c>
      <c r="E45" s="33">
        <v>0.18650949884970233</v>
      </c>
      <c r="F45" s="33">
        <v>0.1329969404454142</v>
      </c>
      <c r="G45" s="33">
        <v>0.3320363826103455</v>
      </c>
      <c r="H45" s="33">
        <v>0.32643787206792696</v>
      </c>
      <c r="I45" s="44">
        <v>0</v>
      </c>
      <c r="J45" s="146">
        <v>1</v>
      </c>
    </row>
    <row r="46" spans="2:10" ht="16.5" customHeight="1">
      <c r="B46" s="149" t="s">
        <v>428</v>
      </c>
      <c r="C46" s="33">
        <v>0.014133426131033296</v>
      </c>
      <c r="D46" s="33">
        <v>0</v>
      </c>
      <c r="E46" s="33">
        <v>0.10422709643776684</v>
      </c>
      <c r="F46" s="33">
        <v>0.06955587118922285</v>
      </c>
      <c r="G46" s="33">
        <v>0.2262087618831345</v>
      </c>
      <c r="H46" s="33">
        <v>0.5858748443588425</v>
      </c>
      <c r="I46" s="44">
        <v>0</v>
      </c>
      <c r="J46" s="146">
        <v>1</v>
      </c>
    </row>
    <row r="47" spans="2:10" ht="16.5" customHeight="1">
      <c r="B47" s="149" t="s">
        <v>429</v>
      </c>
      <c r="C47" s="33">
        <v>0.9253613050123737</v>
      </c>
      <c r="D47" s="33">
        <v>0.0004287598415620116</v>
      </c>
      <c r="E47" s="33">
        <v>0.001907232836374659</v>
      </c>
      <c r="F47" s="33">
        <v>0.011176892303760844</v>
      </c>
      <c r="G47" s="33">
        <v>0.03575707386911919</v>
      </c>
      <c r="H47" s="33">
        <v>0.02536873613680975</v>
      </c>
      <c r="I47" s="44">
        <v>0</v>
      </c>
      <c r="J47" s="146">
        <v>1</v>
      </c>
    </row>
    <row r="48" spans="2:10" ht="16.5" customHeight="1">
      <c r="B48" s="149" t="s">
        <v>430</v>
      </c>
      <c r="C48" s="33">
        <v>0.4160485154126661</v>
      </c>
      <c r="D48" s="33">
        <v>0.041381847607861344</v>
      </c>
      <c r="E48" s="33">
        <v>0.013405844111501112</v>
      </c>
      <c r="F48" s="33">
        <v>0.15235415329354401</v>
      </c>
      <c r="G48" s="33">
        <v>0.220373980797334</v>
      </c>
      <c r="H48" s="33">
        <v>0.15643565877709348</v>
      </c>
      <c r="I48" s="44">
        <v>0</v>
      </c>
      <c r="J48" s="146">
        <v>1</v>
      </c>
    </row>
    <row r="49" spans="2:10" ht="16.5" customHeight="1">
      <c r="B49" s="149" t="s">
        <v>431</v>
      </c>
      <c r="C49" s="33">
        <v>0</v>
      </c>
      <c r="D49" s="33">
        <v>0</v>
      </c>
      <c r="E49" s="33">
        <v>0</v>
      </c>
      <c r="F49" s="33">
        <v>0</v>
      </c>
      <c r="G49" s="33">
        <v>0.05350486846504782</v>
      </c>
      <c r="H49" s="33">
        <v>0.9464951315349521</v>
      </c>
      <c r="I49" s="44">
        <v>0</v>
      </c>
      <c r="J49" s="146">
        <v>1</v>
      </c>
    </row>
    <row r="50" spans="2:10" ht="16.5" customHeight="1" thickBot="1">
      <c r="B50" s="151" t="s">
        <v>400</v>
      </c>
      <c r="C50" s="42">
        <v>0.07238436668666261</v>
      </c>
      <c r="D50" s="103">
        <v>0</v>
      </c>
      <c r="E50" s="103">
        <v>0</v>
      </c>
      <c r="F50" s="103">
        <v>0</v>
      </c>
      <c r="G50" s="103">
        <v>0.43068840667475056</v>
      </c>
      <c r="H50" s="103">
        <v>0.49692722663858685</v>
      </c>
      <c r="I50" s="45">
        <v>0</v>
      </c>
      <c r="J50" s="147">
        <v>1</v>
      </c>
    </row>
    <row r="51" spans="2:10" ht="27" customHeight="1" thickBot="1" thickTop="1">
      <c r="B51" s="224" t="s">
        <v>1</v>
      </c>
      <c r="C51" s="205">
        <v>0.06848124922523166</v>
      </c>
      <c r="D51" s="205">
        <v>0.026821186033506198</v>
      </c>
      <c r="E51" s="205">
        <v>0.09747280161213737</v>
      </c>
      <c r="F51" s="205">
        <v>0.05858999129084111</v>
      </c>
      <c r="G51" s="205">
        <v>0.19377131778906237</v>
      </c>
      <c r="H51" s="205">
        <v>0.5548634540492213</v>
      </c>
      <c r="I51" s="206">
        <v>0</v>
      </c>
      <c r="J51" s="175">
        <v>1</v>
      </c>
    </row>
  </sheetData>
  <sheetProtection/>
  <hyperlinks>
    <hyperlink ref="L1" location="INDICE!A1" display="VOLVER AL ÍNDICE"/>
    <hyperlink ref="L1:M1" location="INDICE!A6:N6" display="VOLVER AL ÍNDICE"/>
  </hyperlinks>
  <printOptions/>
  <pageMargins left="0.1968503937007874" right="0.1968503937007874" top="0.5905511811023623" bottom="0.1968503937007874" header="0" footer="0"/>
  <pageSetup horizontalDpi="300" verticalDpi="300" orientation="portrait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Hoja64">
    <tabColor rgb="FF92D050"/>
  </sheetPr>
  <dimension ref="A1:M49"/>
  <sheetViews>
    <sheetView showGridLines="0" zoomScalePageLayoutView="0" workbookViewId="0" topLeftCell="A28">
      <selection activeCell="O60" sqref="O60"/>
    </sheetView>
  </sheetViews>
  <sheetFormatPr defaultColWidth="9.140625" defaultRowHeight="12.75"/>
  <cols>
    <col min="1" max="1" width="1.7109375" style="6" customWidth="1"/>
    <col min="2" max="2" width="22.00390625" style="6" customWidth="1"/>
    <col min="3" max="6" width="10.7109375" style="6" customWidth="1"/>
    <col min="7" max="7" width="11.7109375" style="6" customWidth="1"/>
    <col min="8" max="9" width="9.7109375" style="6" customWidth="1"/>
    <col min="10" max="10" width="14.8515625" style="6" customWidth="1"/>
    <col min="11" max="11" width="4.8515625" style="10" customWidth="1"/>
    <col min="12" max="12" width="11.7109375" style="6" customWidth="1"/>
    <col min="13" max="16384" width="9.140625" style="6" customWidth="1"/>
  </cols>
  <sheetData>
    <row r="1" spans="1:13" ht="18" customHeight="1" thickBot="1" thickTop="1">
      <c r="A1" s="7"/>
      <c r="B1" s="2" t="s">
        <v>40</v>
      </c>
      <c r="C1" s="7"/>
      <c r="D1" s="7"/>
      <c r="E1" s="7"/>
      <c r="F1" s="7"/>
      <c r="G1" s="7"/>
      <c r="H1" s="7"/>
      <c r="I1" s="112"/>
      <c r="J1" s="112"/>
      <c r="K1" s="182"/>
      <c r="L1" s="499" t="s">
        <v>180</v>
      </c>
      <c r="M1" s="500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198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1" ht="42" customHeight="1" thickBot="1">
      <c r="A7" s="7"/>
      <c r="B7" s="218" t="s">
        <v>2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132</v>
      </c>
      <c r="I7" s="221" t="s">
        <v>130</v>
      </c>
      <c r="J7" s="222" t="s">
        <v>290</v>
      </c>
      <c r="K7" s="121"/>
    </row>
    <row r="8" spans="1:11" ht="16.5" customHeight="1" thickTop="1">
      <c r="A8" s="7"/>
      <c r="B8" s="148" t="s">
        <v>95</v>
      </c>
      <c r="C8" s="34">
        <v>60386.48</v>
      </c>
      <c r="D8" s="34">
        <v>23650.83</v>
      </c>
      <c r="E8" s="34">
        <v>85951.09</v>
      </c>
      <c r="F8" s="34">
        <v>51664.41</v>
      </c>
      <c r="G8" s="34">
        <v>170866.74</v>
      </c>
      <c r="H8" s="34">
        <v>489276.28</v>
      </c>
      <c r="I8" s="39">
        <v>0</v>
      </c>
      <c r="J8" s="165">
        <v>881795.83</v>
      </c>
      <c r="K8" s="123"/>
    </row>
    <row r="9" spans="1:11" ht="16.5" customHeight="1">
      <c r="A9" s="7"/>
      <c r="B9" s="149" t="s">
        <v>97</v>
      </c>
      <c r="C9" s="34">
        <v>1228.75</v>
      </c>
      <c r="D9" s="34">
        <v>1036794.91</v>
      </c>
      <c r="E9" s="34">
        <v>40145.29999999993</v>
      </c>
      <c r="F9" s="34">
        <v>5942.21</v>
      </c>
      <c r="G9" s="34">
        <v>24861.84</v>
      </c>
      <c r="H9" s="34">
        <v>15781.05</v>
      </c>
      <c r="I9" s="40">
        <v>0</v>
      </c>
      <c r="J9" s="165">
        <v>1124754.06</v>
      </c>
      <c r="K9" s="123"/>
    </row>
    <row r="10" spans="1:11" ht="16.5" customHeight="1">
      <c r="A10" s="7"/>
      <c r="B10" s="149" t="s">
        <v>98</v>
      </c>
      <c r="C10" s="34">
        <v>197.61</v>
      </c>
      <c r="D10" s="34">
        <v>49564.47</v>
      </c>
      <c r="E10" s="34">
        <v>25068.44</v>
      </c>
      <c r="F10" s="34">
        <v>38409.51</v>
      </c>
      <c r="G10" s="34">
        <v>33952.56</v>
      </c>
      <c r="H10" s="34">
        <v>65313.95</v>
      </c>
      <c r="I10" s="40">
        <v>0</v>
      </c>
      <c r="J10" s="165">
        <v>212506.54</v>
      </c>
      <c r="K10" s="123"/>
    </row>
    <row r="11" spans="1:11" ht="16.5" customHeight="1">
      <c r="A11" s="7"/>
      <c r="B11" s="150" t="s">
        <v>99</v>
      </c>
      <c r="C11" s="34">
        <v>0</v>
      </c>
      <c r="D11" s="34">
        <v>36034.54</v>
      </c>
      <c r="E11" s="34">
        <v>4229.93</v>
      </c>
      <c r="F11" s="34">
        <v>1421.74</v>
      </c>
      <c r="G11" s="34">
        <v>7047.86</v>
      </c>
      <c r="H11" s="34">
        <v>4600.01</v>
      </c>
      <c r="I11" s="40">
        <v>0</v>
      </c>
      <c r="J11" s="165">
        <v>53334.08</v>
      </c>
      <c r="K11" s="123"/>
    </row>
    <row r="12" spans="1:11" ht="16.5" customHeight="1" thickBot="1">
      <c r="A12" s="7"/>
      <c r="B12" s="151" t="s">
        <v>100</v>
      </c>
      <c r="C12" s="36">
        <v>1430.98</v>
      </c>
      <c r="D12" s="37">
        <v>101200.8</v>
      </c>
      <c r="E12" s="37">
        <v>31141.64</v>
      </c>
      <c r="F12" s="37">
        <v>6980.89</v>
      </c>
      <c r="G12" s="37">
        <v>13742.8</v>
      </c>
      <c r="H12" s="37">
        <v>35933.43</v>
      </c>
      <c r="I12" s="41">
        <v>0</v>
      </c>
      <c r="J12" s="169">
        <v>190430.54</v>
      </c>
      <c r="K12" s="123"/>
    </row>
    <row r="13" spans="1:11" ht="25.5" customHeight="1" thickBot="1" thickTop="1">
      <c r="A13" s="7"/>
      <c r="B13" s="226" t="s">
        <v>92</v>
      </c>
      <c r="C13" s="170">
        <v>63243.82</v>
      </c>
      <c r="D13" s="170">
        <v>1247245.55</v>
      </c>
      <c r="E13" s="170">
        <v>186536.4</v>
      </c>
      <c r="F13" s="170">
        <v>104418.76</v>
      </c>
      <c r="G13" s="170">
        <v>250471.8</v>
      </c>
      <c r="H13" s="170">
        <v>610904.72</v>
      </c>
      <c r="I13" s="171">
        <v>0</v>
      </c>
      <c r="J13" s="172">
        <v>2462821.05</v>
      </c>
      <c r="K13" s="124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2" customHeight="1" thickBot="1">
      <c r="B17" s="218" t="s">
        <v>2</v>
      </c>
      <c r="C17" s="219" t="s">
        <v>129</v>
      </c>
      <c r="D17" s="220" t="s">
        <v>287</v>
      </c>
      <c r="E17" s="220" t="s">
        <v>115</v>
      </c>
      <c r="F17" s="220" t="s">
        <v>12</v>
      </c>
      <c r="G17" s="220" t="s">
        <v>288</v>
      </c>
      <c r="H17" s="220" t="s">
        <v>132</v>
      </c>
      <c r="I17" s="221" t="s">
        <v>130</v>
      </c>
      <c r="J17" s="222" t="s">
        <v>290</v>
      </c>
      <c r="K17" s="121"/>
    </row>
    <row r="18" spans="2:11" ht="16.5" customHeight="1" thickTop="1">
      <c r="B18" s="148" t="s">
        <v>95</v>
      </c>
      <c r="C18" s="33">
        <v>0.06848124922523165</v>
      </c>
      <c r="D18" s="33">
        <v>0.026821208714493467</v>
      </c>
      <c r="E18" s="33">
        <v>0.09747277893115008</v>
      </c>
      <c r="F18" s="33">
        <v>0.0585899912908411</v>
      </c>
      <c r="G18" s="33">
        <v>0.19377131778906234</v>
      </c>
      <c r="H18" s="33">
        <v>0.5548634540492214</v>
      </c>
      <c r="I18" s="43">
        <v>0</v>
      </c>
      <c r="J18" s="146">
        <v>1</v>
      </c>
      <c r="K18" s="127"/>
    </row>
    <row r="19" spans="2:11" ht="16.5" customHeight="1">
      <c r="B19" s="149" t="s">
        <v>97</v>
      </c>
      <c r="C19" s="33">
        <v>0.0010924610487736315</v>
      </c>
      <c r="D19" s="33">
        <v>0.9217969926687795</v>
      </c>
      <c r="E19" s="33">
        <v>0.0356925139705652</v>
      </c>
      <c r="F19" s="33">
        <v>0.005283119404787923</v>
      </c>
      <c r="G19" s="33">
        <v>0.022104245616148297</v>
      </c>
      <c r="H19" s="33">
        <v>0.014030667290945405</v>
      </c>
      <c r="I19" s="44">
        <v>0</v>
      </c>
      <c r="J19" s="146">
        <v>1</v>
      </c>
      <c r="K19" s="127"/>
    </row>
    <row r="20" spans="2:11" ht="16.5" customHeight="1">
      <c r="B20" s="149" t="s">
        <v>98</v>
      </c>
      <c r="C20" s="33">
        <v>0.0009299007927003094</v>
      </c>
      <c r="D20" s="33">
        <v>0.2332373864823172</v>
      </c>
      <c r="E20" s="33">
        <v>0.11796549885005893</v>
      </c>
      <c r="F20" s="33">
        <v>0.18074507259870684</v>
      </c>
      <c r="G20" s="33">
        <v>0.15977183572797335</v>
      </c>
      <c r="H20" s="33">
        <v>0.3073503055482434</v>
      </c>
      <c r="I20" s="44">
        <v>0</v>
      </c>
      <c r="J20" s="146">
        <v>1</v>
      </c>
      <c r="K20" s="127"/>
    </row>
    <row r="21" spans="2:11" ht="16.5" customHeight="1">
      <c r="B21" s="150" t="s">
        <v>99</v>
      </c>
      <c r="C21" s="33">
        <v>0</v>
      </c>
      <c r="D21" s="33">
        <v>0.6756381660656751</v>
      </c>
      <c r="E21" s="33">
        <v>0.07931007715891977</v>
      </c>
      <c r="F21" s="33">
        <v>0.02665725179847482</v>
      </c>
      <c r="G21" s="33">
        <v>0.1321455249626505</v>
      </c>
      <c r="H21" s="33">
        <v>0.08624898001427983</v>
      </c>
      <c r="I21" s="44">
        <v>0</v>
      </c>
      <c r="J21" s="146">
        <v>1</v>
      </c>
      <c r="K21" s="127"/>
    </row>
    <row r="22" spans="2:11" ht="16.5" customHeight="1" thickBot="1">
      <c r="B22" s="151" t="s">
        <v>100</v>
      </c>
      <c r="C22" s="42">
        <v>0.007514445949688532</v>
      </c>
      <c r="D22" s="103">
        <v>0.5314315655461566</v>
      </c>
      <c r="E22" s="103">
        <v>0.1635328030892524</v>
      </c>
      <c r="F22" s="103">
        <v>0.03665845824939634</v>
      </c>
      <c r="G22" s="103">
        <v>0.0721669959030731</v>
      </c>
      <c r="H22" s="103">
        <v>0.1886957312624331</v>
      </c>
      <c r="I22" s="45">
        <v>0</v>
      </c>
      <c r="J22" s="147">
        <v>1</v>
      </c>
      <c r="K22" s="127"/>
    </row>
    <row r="23" spans="2:11" ht="25.5" customHeight="1" thickBot="1" thickTop="1">
      <c r="B23" s="224" t="s">
        <v>92</v>
      </c>
      <c r="C23" s="205">
        <v>0.025679421572265673</v>
      </c>
      <c r="D23" s="205">
        <v>0.5064296287381497</v>
      </c>
      <c r="E23" s="205">
        <v>0.0757409475609281</v>
      </c>
      <c r="F23" s="205">
        <v>0.0423980296903829</v>
      </c>
      <c r="G23" s="205">
        <v>0.10170117719271562</v>
      </c>
      <c r="H23" s="205">
        <v>0.24805079524555798</v>
      </c>
      <c r="I23" s="206">
        <v>0</v>
      </c>
      <c r="J23" s="175">
        <v>1</v>
      </c>
      <c r="K23" s="128"/>
    </row>
    <row r="25" spans="2:10" ht="18">
      <c r="B25" s="2" t="s">
        <v>197</v>
      </c>
      <c r="C25" s="7"/>
      <c r="D25" s="7"/>
      <c r="E25" s="7"/>
      <c r="F25" s="7"/>
      <c r="G25" s="7"/>
      <c r="H25" s="7"/>
      <c r="I25" s="7"/>
      <c r="J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J28" s="20" t="s">
        <v>88</v>
      </c>
    </row>
    <row r="29" spans="2:10" ht="42" customHeight="1" thickBot="1">
      <c r="B29" s="218" t="s">
        <v>0</v>
      </c>
      <c r="C29" s="219" t="s">
        <v>129</v>
      </c>
      <c r="D29" s="220" t="s">
        <v>287</v>
      </c>
      <c r="E29" s="220" t="s">
        <v>115</v>
      </c>
      <c r="F29" s="220" t="s">
        <v>12</v>
      </c>
      <c r="G29" s="220" t="s">
        <v>288</v>
      </c>
      <c r="H29" s="220" t="s">
        <v>132</v>
      </c>
      <c r="I29" s="221" t="s">
        <v>130</v>
      </c>
      <c r="J29" s="222" t="s">
        <v>290</v>
      </c>
    </row>
    <row r="30" spans="2:10" ht="16.5" customHeight="1" thickTop="1">
      <c r="B30" s="148" t="s">
        <v>81</v>
      </c>
      <c r="C30" s="34">
        <v>0</v>
      </c>
      <c r="D30" s="34">
        <v>89.91</v>
      </c>
      <c r="E30" s="34">
        <v>45078.86</v>
      </c>
      <c r="F30" s="34">
        <v>18419.62</v>
      </c>
      <c r="G30" s="34">
        <v>76097.85</v>
      </c>
      <c r="H30" s="34">
        <v>292543.6</v>
      </c>
      <c r="I30" s="71">
        <v>0</v>
      </c>
      <c r="J30" s="165">
        <v>432229.84</v>
      </c>
    </row>
    <row r="31" spans="2:10" ht="16.5" customHeight="1">
      <c r="B31" s="149" t="s">
        <v>82</v>
      </c>
      <c r="C31" s="34">
        <v>6500</v>
      </c>
      <c r="D31" s="34">
        <v>0</v>
      </c>
      <c r="E31" s="34">
        <v>25.56</v>
      </c>
      <c r="F31" s="34">
        <v>2469.44</v>
      </c>
      <c r="G31" s="34">
        <v>7806.16</v>
      </c>
      <c r="H31" s="34">
        <v>28722.55</v>
      </c>
      <c r="I31" s="72">
        <v>0</v>
      </c>
      <c r="J31" s="165">
        <v>45523.71</v>
      </c>
    </row>
    <row r="32" spans="2:10" ht="16.5" customHeight="1">
      <c r="B32" s="149" t="s">
        <v>83</v>
      </c>
      <c r="C32" s="34">
        <v>42132.6</v>
      </c>
      <c r="D32" s="34">
        <v>423.37</v>
      </c>
      <c r="E32" s="34">
        <v>8977.62</v>
      </c>
      <c r="F32" s="34">
        <v>15360.13</v>
      </c>
      <c r="G32" s="34">
        <v>43013.35</v>
      </c>
      <c r="H32" s="34">
        <v>122575.4</v>
      </c>
      <c r="I32" s="72">
        <v>0</v>
      </c>
      <c r="J32" s="165">
        <v>232482.47</v>
      </c>
    </row>
    <row r="33" spans="2:10" ht="16.5" customHeight="1">
      <c r="B33" s="149" t="s">
        <v>84</v>
      </c>
      <c r="C33" s="34">
        <v>5121.65</v>
      </c>
      <c r="D33" s="34">
        <v>685.38</v>
      </c>
      <c r="E33" s="34">
        <v>8663.5</v>
      </c>
      <c r="F33" s="34">
        <v>2474.65</v>
      </c>
      <c r="G33" s="34">
        <v>13454.37</v>
      </c>
      <c r="H33" s="34">
        <v>24028.08</v>
      </c>
      <c r="I33" s="72">
        <v>0</v>
      </c>
      <c r="J33" s="165">
        <v>54427.63</v>
      </c>
    </row>
    <row r="34" spans="2:10" ht="16.5" customHeight="1">
      <c r="B34" s="149" t="s">
        <v>85</v>
      </c>
      <c r="C34" s="34">
        <v>3086.85</v>
      </c>
      <c r="D34" s="34">
        <v>3771.62</v>
      </c>
      <c r="E34" s="34">
        <v>8705.53</v>
      </c>
      <c r="F34" s="34">
        <v>5498.3</v>
      </c>
      <c r="G34" s="34">
        <v>13644.62</v>
      </c>
      <c r="H34" s="34">
        <v>7921.28</v>
      </c>
      <c r="I34" s="72">
        <v>0</v>
      </c>
      <c r="J34" s="165">
        <v>42628.2</v>
      </c>
    </row>
    <row r="35" spans="2:10" ht="16.5" customHeight="1">
      <c r="B35" s="149" t="s">
        <v>86</v>
      </c>
      <c r="C35" s="34">
        <v>2381.11</v>
      </c>
      <c r="D35" s="34">
        <v>6898.59</v>
      </c>
      <c r="E35" s="34">
        <v>6779.44</v>
      </c>
      <c r="F35" s="34">
        <v>5622.31</v>
      </c>
      <c r="G35" s="34">
        <v>11513.84</v>
      </c>
      <c r="H35" s="34">
        <v>9762.78</v>
      </c>
      <c r="I35" s="72">
        <v>0</v>
      </c>
      <c r="J35" s="165">
        <v>42958.07</v>
      </c>
    </row>
    <row r="36" spans="2:10" ht="16.5" customHeight="1" thickBot="1">
      <c r="B36" s="151" t="s">
        <v>87</v>
      </c>
      <c r="C36" s="36">
        <v>1164.27</v>
      </c>
      <c r="D36" s="37">
        <v>11781.96</v>
      </c>
      <c r="E36" s="37">
        <v>7720.58</v>
      </c>
      <c r="F36" s="37">
        <v>1819.96</v>
      </c>
      <c r="G36" s="37">
        <v>5336.55</v>
      </c>
      <c r="H36" s="37">
        <v>3722.59</v>
      </c>
      <c r="I36" s="73">
        <v>0</v>
      </c>
      <c r="J36" s="169">
        <v>31545.91</v>
      </c>
    </row>
    <row r="37" spans="2:10" ht="25.5" customHeight="1" thickBot="1" thickTop="1">
      <c r="B37" s="226" t="s">
        <v>1</v>
      </c>
      <c r="C37" s="170">
        <v>60386.48</v>
      </c>
      <c r="D37" s="170">
        <v>23650.83</v>
      </c>
      <c r="E37" s="170">
        <v>85951.09</v>
      </c>
      <c r="F37" s="170">
        <v>51664.41</v>
      </c>
      <c r="G37" s="170">
        <v>170866.74</v>
      </c>
      <c r="H37" s="170">
        <v>489276.28</v>
      </c>
      <c r="I37" s="183">
        <v>0</v>
      </c>
      <c r="J37" s="172">
        <v>881795.83</v>
      </c>
    </row>
    <row r="39" spans="2:10" ht="15.75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2" customHeight="1" thickBot="1">
      <c r="B41" s="218" t="s">
        <v>0</v>
      </c>
      <c r="C41" s="219" t="s">
        <v>129</v>
      </c>
      <c r="D41" s="220" t="s">
        <v>287</v>
      </c>
      <c r="E41" s="220" t="s">
        <v>115</v>
      </c>
      <c r="F41" s="220" t="s">
        <v>12</v>
      </c>
      <c r="G41" s="220" t="s">
        <v>288</v>
      </c>
      <c r="H41" s="220" t="s">
        <v>132</v>
      </c>
      <c r="I41" s="221" t="s">
        <v>130</v>
      </c>
      <c r="J41" s="222" t="s">
        <v>290</v>
      </c>
    </row>
    <row r="42" spans="2:10" ht="16.5" customHeight="1" thickTop="1">
      <c r="B42" s="148" t="s">
        <v>81</v>
      </c>
      <c r="C42" s="33">
        <v>0</v>
      </c>
      <c r="D42" s="33">
        <v>0.0002080143286729116</v>
      </c>
      <c r="E42" s="33">
        <v>0.10429372483861825</v>
      </c>
      <c r="F42" s="33">
        <v>0.04261533632199017</v>
      </c>
      <c r="G42" s="33">
        <v>0.17605876077412888</v>
      </c>
      <c r="H42" s="33">
        <v>0.6768241637365898</v>
      </c>
      <c r="I42" s="43">
        <v>0</v>
      </c>
      <c r="J42" s="146">
        <v>1</v>
      </c>
    </row>
    <row r="43" spans="2:10" ht="16.5" customHeight="1">
      <c r="B43" s="149" t="s">
        <v>82</v>
      </c>
      <c r="C43" s="33">
        <v>0.14278273892879118</v>
      </c>
      <c r="D43" s="33">
        <v>0</v>
      </c>
      <c r="E43" s="33">
        <v>0.0005614656626184465</v>
      </c>
      <c r="F43" s="33">
        <v>0.05424513951081755</v>
      </c>
      <c r="G43" s="33">
        <v>0.17147460081790347</v>
      </c>
      <c r="H43" s="33">
        <v>0.6309360550798694</v>
      </c>
      <c r="I43" s="44">
        <v>0</v>
      </c>
      <c r="J43" s="146">
        <v>1</v>
      </c>
    </row>
    <row r="44" spans="2:10" ht="16.5" customHeight="1">
      <c r="B44" s="149" t="s">
        <v>83</v>
      </c>
      <c r="C44" s="33">
        <v>0.18122914815899882</v>
      </c>
      <c r="D44" s="33">
        <v>0.0018210835423419238</v>
      </c>
      <c r="E44" s="33">
        <v>0.03861633094314595</v>
      </c>
      <c r="F44" s="33">
        <v>0.06607005680901445</v>
      </c>
      <c r="G44" s="33">
        <v>0.18501760584357177</v>
      </c>
      <c r="H44" s="33">
        <v>0.527245774702927</v>
      </c>
      <c r="I44" s="44">
        <v>0</v>
      </c>
      <c r="J44" s="146">
        <v>1</v>
      </c>
    </row>
    <row r="45" spans="2:10" ht="16.5" customHeight="1">
      <c r="B45" s="149" t="s">
        <v>84</v>
      </c>
      <c r="C45" s="33">
        <v>0.09410018404255338</v>
      </c>
      <c r="D45" s="33">
        <v>0.012592501271872393</v>
      </c>
      <c r="E45" s="33">
        <v>0.15917466918916</v>
      </c>
      <c r="F45" s="33">
        <v>0.04546679691913832</v>
      </c>
      <c r="G45" s="33">
        <v>0.24719742527830077</v>
      </c>
      <c r="H45" s="33">
        <v>0.44146842329897507</v>
      </c>
      <c r="I45" s="44">
        <v>0</v>
      </c>
      <c r="J45" s="146">
        <v>1</v>
      </c>
    </row>
    <row r="46" spans="2:10" ht="16.5" customHeight="1">
      <c r="B46" s="149" t="s">
        <v>85</v>
      </c>
      <c r="C46" s="33">
        <v>0.07241333201964897</v>
      </c>
      <c r="D46" s="33">
        <v>0.08847711139574274</v>
      </c>
      <c r="E46" s="33">
        <v>0.20421997644751594</v>
      </c>
      <c r="F46" s="33">
        <v>0.1289826922084442</v>
      </c>
      <c r="G46" s="33">
        <v>0.32008435730338136</v>
      </c>
      <c r="H46" s="33">
        <v>0.18582253062526682</v>
      </c>
      <c r="I46" s="44">
        <v>0</v>
      </c>
      <c r="J46" s="146">
        <v>1</v>
      </c>
    </row>
    <row r="47" spans="2:10" ht="16.5" customHeight="1">
      <c r="B47" s="149" t="s">
        <v>86</v>
      </c>
      <c r="C47" s="33">
        <v>0.05542870059106473</v>
      </c>
      <c r="D47" s="33">
        <v>0.16058891845001416</v>
      </c>
      <c r="E47" s="33">
        <v>0.15781528360096256</v>
      </c>
      <c r="F47" s="33">
        <v>0.1308790176094969</v>
      </c>
      <c r="G47" s="33">
        <v>0.26802507654557106</v>
      </c>
      <c r="H47" s="33">
        <v>0.2272630032028906</v>
      </c>
      <c r="I47" s="44">
        <v>0</v>
      </c>
      <c r="J47" s="146">
        <v>1</v>
      </c>
    </row>
    <row r="48" spans="2:10" ht="16.5" customHeight="1" thickBot="1">
      <c r="B48" s="151" t="s">
        <v>87</v>
      </c>
      <c r="C48" s="42">
        <v>0.036907161657406616</v>
      </c>
      <c r="D48" s="103">
        <v>0.3734861349696363</v>
      </c>
      <c r="E48" s="103">
        <v>0.24474107736945935</v>
      </c>
      <c r="F48" s="103">
        <v>0.057692423518611445</v>
      </c>
      <c r="G48" s="103">
        <v>0.16916773046014524</v>
      </c>
      <c r="H48" s="103">
        <v>0.11800547202474108</v>
      </c>
      <c r="I48" s="45">
        <v>0</v>
      </c>
      <c r="J48" s="147">
        <v>1</v>
      </c>
    </row>
    <row r="49" spans="2:10" ht="25.5" customHeight="1" thickBot="1" thickTop="1">
      <c r="B49" s="226" t="s">
        <v>1</v>
      </c>
      <c r="C49" s="205">
        <v>0.06848124922523165</v>
      </c>
      <c r="D49" s="205">
        <v>0.026821208714493467</v>
      </c>
      <c r="E49" s="205">
        <v>0.09747277893115008</v>
      </c>
      <c r="F49" s="205">
        <v>0.0585899912908411</v>
      </c>
      <c r="G49" s="205">
        <v>0.19377131778906234</v>
      </c>
      <c r="H49" s="205">
        <v>0.5548634540492214</v>
      </c>
      <c r="I49" s="206">
        <v>0</v>
      </c>
      <c r="J49" s="175">
        <v>1</v>
      </c>
    </row>
  </sheetData>
  <sheetProtection/>
  <hyperlinks>
    <hyperlink ref="L1" location="INDICE!A1" display="VOLVER AL ÍNDICE"/>
    <hyperlink ref="L1:M1" location="INDICE!A6:N6" display="VOLVER AL ÍNDICE"/>
  </hyperlinks>
  <printOptions/>
  <pageMargins left="0.1968503937007874" right="0.1968503937007874" top="0.3937007874015748" bottom="0.1968503937007874" header="0" footer="0"/>
  <pageSetup horizontalDpi="300" verticalDpi="300" orientation="portrait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Hoja65">
    <tabColor rgb="FF92D050"/>
  </sheetPr>
  <dimension ref="A1:H49"/>
  <sheetViews>
    <sheetView showGridLines="0" zoomScalePageLayoutView="0" workbookViewId="0" topLeftCell="A33">
      <selection activeCell="C33" sqref="C33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4" width="19.7109375" style="6" customWidth="1"/>
    <col min="5" max="5" width="30.7109375" style="6" customWidth="1"/>
    <col min="6" max="6" width="5.8515625" style="10" customWidth="1"/>
    <col min="7" max="16384" width="9.140625" style="6" customWidth="1"/>
  </cols>
  <sheetData>
    <row r="1" spans="1:8" ht="18" customHeight="1" thickBot="1" thickTop="1">
      <c r="A1" s="7"/>
      <c r="B1" s="2" t="s">
        <v>118</v>
      </c>
      <c r="C1" s="7"/>
      <c r="D1" s="7"/>
      <c r="E1" s="7"/>
      <c r="F1" s="184"/>
      <c r="G1" s="499" t="s">
        <v>180</v>
      </c>
      <c r="H1" s="500"/>
    </row>
    <row r="2" spans="1:6" ht="12" customHeight="1" thickTop="1">
      <c r="A2" s="7"/>
      <c r="B2" s="2"/>
      <c r="C2" s="7"/>
      <c r="D2" s="7"/>
      <c r="E2" s="7"/>
      <c r="F2" s="7"/>
    </row>
    <row r="3" spans="1:6" ht="18" customHeight="1">
      <c r="A3" s="7"/>
      <c r="B3" s="2" t="s">
        <v>199</v>
      </c>
      <c r="C3" s="7"/>
      <c r="D3" s="7"/>
      <c r="E3" s="7"/>
      <c r="F3" s="7"/>
    </row>
    <row r="4" spans="1:6" ht="6" customHeight="1">
      <c r="A4" s="7"/>
      <c r="B4" s="3"/>
      <c r="C4" s="7"/>
      <c r="D4" s="7"/>
      <c r="E4" s="7"/>
      <c r="F4" s="7"/>
    </row>
    <row r="5" spans="1:6" ht="15" customHeight="1">
      <c r="A5" s="7"/>
      <c r="B5" s="4" t="s">
        <v>121</v>
      </c>
      <c r="C5" s="7"/>
      <c r="D5" s="7"/>
      <c r="E5" s="7"/>
      <c r="F5" s="7"/>
    </row>
    <row r="6" spans="1:6" ht="11.25" customHeight="1" thickBot="1">
      <c r="A6" s="7"/>
      <c r="B6" s="18"/>
      <c r="C6" s="18"/>
      <c r="E6" s="20" t="s">
        <v>88</v>
      </c>
      <c r="F6" s="20"/>
    </row>
    <row r="7" spans="1:6" ht="42" customHeight="1" thickBot="1">
      <c r="A7" s="7"/>
      <c r="B7" s="313" t="s">
        <v>2</v>
      </c>
      <c r="C7" s="219" t="s">
        <v>116</v>
      </c>
      <c r="D7" s="221" t="s">
        <v>117</v>
      </c>
      <c r="E7" s="222" t="s">
        <v>299</v>
      </c>
      <c r="F7" s="121"/>
    </row>
    <row r="8" spans="1:6" ht="16.5" customHeight="1" thickTop="1">
      <c r="A8" s="7"/>
      <c r="B8" s="148" t="s">
        <v>89</v>
      </c>
      <c r="C8" s="34">
        <v>6590655.69</v>
      </c>
      <c r="D8" s="39">
        <v>881795.83</v>
      </c>
      <c r="E8" s="155">
        <v>7472451.5200000005</v>
      </c>
      <c r="F8" s="142"/>
    </row>
    <row r="9" spans="1:6" ht="16.5" customHeight="1">
      <c r="A9" s="7"/>
      <c r="B9" s="149" t="s">
        <v>90</v>
      </c>
      <c r="C9" s="34">
        <v>597927.32</v>
      </c>
      <c r="D9" s="40">
        <v>1124754.06</v>
      </c>
      <c r="E9" s="155">
        <v>1722681.38</v>
      </c>
      <c r="F9" s="142"/>
    </row>
    <row r="10" spans="1:6" ht="16.5" customHeight="1">
      <c r="A10" s="7"/>
      <c r="B10" s="149" t="s">
        <v>91</v>
      </c>
      <c r="C10" s="34">
        <v>311686.57</v>
      </c>
      <c r="D10" s="40">
        <v>212506.54</v>
      </c>
      <c r="E10" s="155">
        <v>524193.11</v>
      </c>
      <c r="F10" s="142"/>
    </row>
    <row r="11" spans="1:6" ht="16.5" customHeight="1">
      <c r="A11" s="7"/>
      <c r="B11" s="150" t="s">
        <v>99</v>
      </c>
      <c r="C11" s="34">
        <v>53204.42</v>
      </c>
      <c r="D11" s="40">
        <v>53334.08</v>
      </c>
      <c r="E11" s="155">
        <v>106538.5</v>
      </c>
      <c r="F11" s="142"/>
    </row>
    <row r="12" spans="1:6" ht="16.5" customHeight="1" thickBot="1">
      <c r="A12" s="7"/>
      <c r="B12" s="151" t="s">
        <v>100</v>
      </c>
      <c r="C12" s="36">
        <v>246656.25</v>
      </c>
      <c r="D12" s="41">
        <v>190430.54</v>
      </c>
      <c r="E12" s="156">
        <v>437086.79</v>
      </c>
      <c r="F12" s="142"/>
    </row>
    <row r="13" spans="1:6" ht="25.5" customHeight="1" thickBot="1" thickTop="1">
      <c r="A13" s="7"/>
      <c r="B13" s="226" t="s">
        <v>92</v>
      </c>
      <c r="C13" s="170">
        <v>7800130.250000001</v>
      </c>
      <c r="D13" s="171">
        <v>2462821.05</v>
      </c>
      <c r="E13" s="210">
        <v>10262951.3</v>
      </c>
      <c r="F13" s="143"/>
    </row>
    <row r="14" spans="1:6" ht="12" customHeight="1">
      <c r="A14" s="7"/>
      <c r="B14" s="7"/>
      <c r="C14" s="7"/>
      <c r="D14" s="7"/>
      <c r="E14" s="7"/>
      <c r="F14" s="7"/>
    </row>
    <row r="15" spans="1:6" ht="15" customHeight="1">
      <c r="A15" s="7"/>
      <c r="B15" s="5" t="s">
        <v>9</v>
      </c>
      <c r="C15" s="7"/>
      <c r="D15" s="7"/>
      <c r="E15" s="7"/>
      <c r="F15" s="7"/>
    </row>
    <row r="16" spans="1:6" ht="11.25" customHeight="1" thickBot="1">
      <c r="A16" s="7"/>
      <c r="B16" s="13"/>
      <c r="C16" s="13"/>
      <c r="E16" s="15" t="s">
        <v>102</v>
      </c>
      <c r="F16" s="20"/>
    </row>
    <row r="17" spans="1:6" ht="42" customHeight="1" thickBot="1">
      <c r="A17" s="7"/>
      <c r="B17" s="313" t="s">
        <v>2</v>
      </c>
      <c r="C17" s="219" t="s">
        <v>116</v>
      </c>
      <c r="D17" s="221" t="s">
        <v>117</v>
      </c>
      <c r="E17" s="222" t="s">
        <v>299</v>
      </c>
      <c r="F17" s="121"/>
    </row>
    <row r="18" spans="1:6" ht="16.5" customHeight="1" thickTop="1">
      <c r="A18" s="7"/>
      <c r="B18" s="148" t="s">
        <v>89</v>
      </c>
      <c r="C18" s="33">
        <v>0.8819937703657393</v>
      </c>
      <c r="D18" s="44">
        <v>0.11800622963426063</v>
      </c>
      <c r="E18" s="414">
        <v>1</v>
      </c>
      <c r="F18" s="144"/>
    </row>
    <row r="19" spans="1:6" ht="16.5" customHeight="1">
      <c r="A19" s="7"/>
      <c r="B19" s="149" t="s">
        <v>90</v>
      </c>
      <c r="C19" s="33">
        <v>0.34709106799540607</v>
      </c>
      <c r="D19" s="44">
        <v>0.652908932004594</v>
      </c>
      <c r="E19" s="414">
        <v>1</v>
      </c>
      <c r="F19" s="144"/>
    </row>
    <row r="20" spans="1:6" ht="16.5" customHeight="1">
      <c r="A20" s="7"/>
      <c r="B20" s="149" t="s">
        <v>91</v>
      </c>
      <c r="C20" s="33">
        <v>0.5946025692707025</v>
      </c>
      <c r="D20" s="44">
        <v>0.40539743072929746</v>
      </c>
      <c r="E20" s="414">
        <v>1</v>
      </c>
      <c r="F20" s="144"/>
    </row>
    <row r="21" spans="1:6" ht="16.5" customHeight="1">
      <c r="A21" s="7"/>
      <c r="B21" s="150" t="s">
        <v>99</v>
      </c>
      <c r="C21" s="33">
        <v>0.4993914875843005</v>
      </c>
      <c r="D21" s="44">
        <v>0.5006085124156995</v>
      </c>
      <c r="E21" s="414">
        <v>1</v>
      </c>
      <c r="F21" s="144"/>
    </row>
    <row r="22" spans="1:6" ht="16.5" customHeight="1" thickBot="1">
      <c r="A22" s="7"/>
      <c r="B22" s="151" t="s">
        <v>100</v>
      </c>
      <c r="C22" s="42">
        <v>0.5643187020133918</v>
      </c>
      <c r="D22" s="45">
        <v>0.4356812979866081</v>
      </c>
      <c r="E22" s="415">
        <v>1</v>
      </c>
      <c r="F22" s="144"/>
    </row>
    <row r="23" spans="1:6" ht="25.5" customHeight="1" thickBot="1" thickTop="1">
      <c r="A23" s="7"/>
      <c r="B23" s="226" t="s">
        <v>92</v>
      </c>
      <c r="C23" s="205">
        <v>0.7600279901942048</v>
      </c>
      <c r="D23" s="206">
        <v>0.23997200980579533</v>
      </c>
      <c r="E23" s="416">
        <v>1</v>
      </c>
      <c r="F23" s="145"/>
    </row>
    <row r="24" spans="1:5" ht="18" customHeight="1">
      <c r="A24" s="7"/>
      <c r="B24" s="10"/>
      <c r="C24" s="10"/>
      <c r="D24" s="10"/>
      <c r="E24" s="10"/>
    </row>
    <row r="25" spans="1:2" ht="18" customHeight="1">
      <c r="A25" s="7"/>
      <c r="B25" s="2" t="s">
        <v>200</v>
      </c>
    </row>
    <row r="26" spans="1:2" ht="6" customHeight="1">
      <c r="A26" s="7"/>
      <c r="B26" s="3"/>
    </row>
    <row r="27" spans="1:2" ht="15" customHeight="1">
      <c r="A27" s="7"/>
      <c r="B27" s="4" t="s">
        <v>121</v>
      </c>
    </row>
    <row r="28" spans="1:6" ht="11.25" customHeight="1" thickBot="1">
      <c r="A28" s="7"/>
      <c r="E28" s="15" t="s">
        <v>88</v>
      </c>
      <c r="F28" s="20"/>
    </row>
    <row r="29" spans="1:6" ht="41.25" customHeight="1" thickBot="1">
      <c r="A29" s="7"/>
      <c r="B29" s="218" t="s">
        <v>0</v>
      </c>
      <c r="C29" s="219" t="s">
        <v>116</v>
      </c>
      <c r="D29" s="221" t="s">
        <v>117</v>
      </c>
      <c r="E29" s="222" t="s">
        <v>299</v>
      </c>
      <c r="F29" s="121"/>
    </row>
    <row r="30" spans="1:6" ht="16.5" customHeight="1" thickTop="1">
      <c r="A30" s="7"/>
      <c r="B30" s="148" t="s">
        <v>81</v>
      </c>
      <c r="C30" s="34">
        <v>963123.8</v>
      </c>
      <c r="D30" s="39">
        <v>432229.84</v>
      </c>
      <c r="E30" s="155">
        <v>1395353.64</v>
      </c>
      <c r="F30" s="142"/>
    </row>
    <row r="31" spans="1:6" ht="16.5" customHeight="1">
      <c r="A31" s="7"/>
      <c r="B31" s="149" t="s">
        <v>82</v>
      </c>
      <c r="C31" s="34">
        <v>181664.35</v>
      </c>
      <c r="D31" s="40">
        <v>45523.71</v>
      </c>
      <c r="E31" s="155">
        <v>227188.06</v>
      </c>
      <c r="F31" s="142"/>
    </row>
    <row r="32" spans="1:6" ht="16.5" customHeight="1">
      <c r="A32" s="7"/>
      <c r="B32" s="149" t="s">
        <v>83</v>
      </c>
      <c r="C32" s="34">
        <v>897582.24</v>
      </c>
      <c r="D32" s="40">
        <v>232482.47</v>
      </c>
      <c r="E32" s="155">
        <v>1130064.71</v>
      </c>
      <c r="F32" s="142"/>
    </row>
    <row r="33" spans="1:6" ht="16.5" customHeight="1">
      <c r="A33" s="7"/>
      <c r="B33" s="149" t="s">
        <v>84</v>
      </c>
      <c r="C33" s="34">
        <v>609700.19</v>
      </c>
      <c r="D33" s="40">
        <v>54427.63</v>
      </c>
      <c r="E33" s="155">
        <v>664127.82</v>
      </c>
      <c r="F33" s="142"/>
    </row>
    <row r="34" spans="1:6" ht="16.5" customHeight="1">
      <c r="A34" s="7"/>
      <c r="B34" s="149" t="s">
        <v>85</v>
      </c>
      <c r="C34" s="34">
        <v>942303.98</v>
      </c>
      <c r="D34" s="40">
        <v>42628.2</v>
      </c>
      <c r="E34" s="155">
        <v>984932.18</v>
      </c>
      <c r="F34" s="142"/>
    </row>
    <row r="35" spans="1:6" ht="16.5" customHeight="1">
      <c r="A35" s="7"/>
      <c r="B35" s="149" t="s">
        <v>86</v>
      </c>
      <c r="C35" s="34">
        <v>1210273.92</v>
      </c>
      <c r="D35" s="40">
        <v>42958.07</v>
      </c>
      <c r="E35" s="155">
        <v>1253231.99</v>
      </c>
      <c r="F35" s="142"/>
    </row>
    <row r="36" spans="1:6" ht="16.5" customHeight="1" thickBot="1">
      <c r="A36" s="7"/>
      <c r="B36" s="151" t="s">
        <v>87</v>
      </c>
      <c r="C36" s="36">
        <v>1786007.21</v>
      </c>
      <c r="D36" s="41">
        <v>31545.91</v>
      </c>
      <c r="E36" s="156">
        <v>1817553.12</v>
      </c>
      <c r="F36" s="142"/>
    </row>
    <row r="37" spans="1:6" ht="25.5" customHeight="1" thickBot="1" thickTop="1">
      <c r="A37" s="7"/>
      <c r="B37" s="226" t="s">
        <v>1</v>
      </c>
      <c r="C37" s="170">
        <v>6590655.69</v>
      </c>
      <c r="D37" s="171">
        <v>881795.83</v>
      </c>
      <c r="E37" s="210">
        <v>7472451.5200000005</v>
      </c>
      <c r="F37" s="143"/>
    </row>
    <row r="38" spans="1:5" ht="12" customHeight="1">
      <c r="A38" s="7"/>
      <c r="B38" s="10"/>
      <c r="C38" s="10"/>
      <c r="D38" s="10"/>
      <c r="E38" s="10"/>
    </row>
    <row r="39" spans="1:2" ht="15" customHeight="1">
      <c r="A39" s="7"/>
      <c r="B39" s="5" t="s">
        <v>10</v>
      </c>
    </row>
    <row r="40" spans="1:6" ht="11.25" customHeight="1" thickBot="1">
      <c r="A40" s="7"/>
      <c r="B40" s="3"/>
      <c r="C40" s="3"/>
      <c r="E40" s="15" t="s">
        <v>102</v>
      </c>
      <c r="F40" s="20"/>
    </row>
    <row r="41" spans="1:6" ht="42" customHeight="1" thickBot="1">
      <c r="A41" s="7"/>
      <c r="B41" s="218" t="s">
        <v>0</v>
      </c>
      <c r="C41" s="219" t="s">
        <v>116</v>
      </c>
      <c r="D41" s="221" t="s">
        <v>117</v>
      </c>
      <c r="E41" s="222" t="s">
        <v>299</v>
      </c>
      <c r="F41" s="121"/>
    </row>
    <row r="42" spans="1:6" ht="16.5" customHeight="1" thickTop="1">
      <c r="A42" s="7"/>
      <c r="B42" s="148" t="s">
        <v>81</v>
      </c>
      <c r="C42" s="33">
        <v>0.6902363475398251</v>
      </c>
      <c r="D42" s="43">
        <v>0.3097636524601749</v>
      </c>
      <c r="E42" s="414">
        <v>1</v>
      </c>
      <c r="F42" s="144"/>
    </row>
    <row r="43" spans="1:6" ht="16.5" customHeight="1">
      <c r="A43" s="7"/>
      <c r="B43" s="149" t="s">
        <v>82</v>
      </c>
      <c r="C43" s="33">
        <v>0.7996210276191451</v>
      </c>
      <c r="D43" s="44">
        <v>0.20037897238085486</v>
      </c>
      <c r="E43" s="414">
        <v>1</v>
      </c>
      <c r="F43" s="144"/>
    </row>
    <row r="44" spans="1:6" ht="16.5" customHeight="1">
      <c r="A44" s="7"/>
      <c r="B44" s="149" t="s">
        <v>83</v>
      </c>
      <c r="C44" s="33">
        <v>0.7942750818225268</v>
      </c>
      <c r="D44" s="44">
        <v>0.20572491817747324</v>
      </c>
      <c r="E44" s="414">
        <v>1</v>
      </c>
      <c r="F44" s="144"/>
    </row>
    <row r="45" spans="1:6" ht="16.5" customHeight="1">
      <c r="A45" s="7"/>
      <c r="B45" s="149" t="s">
        <v>84</v>
      </c>
      <c r="C45" s="33">
        <v>0.9180464537684929</v>
      </c>
      <c r="D45" s="44">
        <v>0.08195354623150707</v>
      </c>
      <c r="E45" s="414">
        <v>1</v>
      </c>
      <c r="F45" s="144"/>
    </row>
    <row r="46" spans="1:6" ht="16.5" customHeight="1">
      <c r="A46" s="7"/>
      <c r="B46" s="149" t="s">
        <v>85</v>
      </c>
      <c r="C46" s="33">
        <v>0.9567196596216402</v>
      </c>
      <c r="D46" s="44">
        <v>0.04328034037835986</v>
      </c>
      <c r="E46" s="414">
        <v>1</v>
      </c>
      <c r="F46" s="144"/>
    </row>
    <row r="47" spans="1:6" ht="16.5" customHeight="1">
      <c r="A47" s="7"/>
      <c r="B47" s="149" t="s">
        <v>86</v>
      </c>
      <c r="C47" s="33">
        <v>0.9657221724766217</v>
      </c>
      <c r="D47" s="44">
        <v>0.03427782752337817</v>
      </c>
      <c r="E47" s="414">
        <v>1</v>
      </c>
      <c r="F47" s="144"/>
    </row>
    <row r="48" spans="1:6" ht="16.5" customHeight="1" thickBot="1">
      <c r="A48" s="7"/>
      <c r="B48" s="151" t="s">
        <v>87</v>
      </c>
      <c r="C48" s="42">
        <v>0.9826437479857536</v>
      </c>
      <c r="D48" s="45">
        <v>0.017356252014246495</v>
      </c>
      <c r="E48" s="415">
        <v>1</v>
      </c>
      <c r="F48" s="144"/>
    </row>
    <row r="49" spans="1:6" ht="25.5" customHeight="1" thickBot="1" thickTop="1">
      <c r="A49" s="7"/>
      <c r="B49" s="226" t="s">
        <v>1</v>
      </c>
      <c r="C49" s="205">
        <v>0.8819937703657393</v>
      </c>
      <c r="D49" s="206">
        <v>0.11800622963426063</v>
      </c>
      <c r="E49" s="416">
        <v>1</v>
      </c>
      <c r="F49" s="145"/>
    </row>
  </sheetData>
  <sheetProtection/>
  <hyperlinks>
    <hyperlink ref="G1" location="INDICE!A1" display="VOLVER AL ÍNDICE"/>
    <hyperlink ref="G1:H1" location="INDICE!A6:N6" display="VOLVER AL ÍNDICE"/>
  </hyperlinks>
  <printOptions/>
  <pageMargins left="0.5905511811023623" right="0.1968503937007874" top="0.3937007874015748" bottom="0.1968503937007874" header="0" footer="0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>
    <tabColor rgb="FF66FFFF"/>
  </sheetPr>
  <dimension ref="A1:P53"/>
  <sheetViews>
    <sheetView showGridLines="0" zoomScalePageLayoutView="0" workbookViewId="0" topLeftCell="D2">
      <selection activeCell="E8" sqref="E8"/>
    </sheetView>
  </sheetViews>
  <sheetFormatPr defaultColWidth="9.140625" defaultRowHeight="12.75"/>
  <cols>
    <col min="1" max="1" width="1.7109375" style="574" customWidth="1"/>
    <col min="2" max="2" width="24.7109375" style="574" customWidth="1"/>
    <col min="3" max="5" width="22.7109375" style="574" customWidth="1"/>
    <col min="6" max="6" width="11.57421875" style="575" customWidth="1"/>
    <col min="7" max="9" width="10.421875" style="574" customWidth="1"/>
    <col min="10" max="16384" width="9.140625" style="574" customWidth="1"/>
  </cols>
  <sheetData>
    <row r="1" spans="1:16" s="6" customFormat="1" ht="19.5" thickBot="1" thickTop="1">
      <c r="A1" s="7"/>
      <c r="B1" s="2" t="s">
        <v>358</v>
      </c>
      <c r="D1" s="601"/>
      <c r="E1" s="601"/>
      <c r="F1" s="602"/>
      <c r="H1" s="547" t="s">
        <v>180</v>
      </c>
      <c r="I1" s="548"/>
      <c r="J1" s="603"/>
      <c r="K1" s="603"/>
      <c r="L1" s="601"/>
      <c r="M1" s="601"/>
      <c r="N1" s="601"/>
      <c r="O1" s="601"/>
      <c r="P1" s="601"/>
    </row>
    <row r="2" spans="1:6" s="6" customFormat="1" ht="12" customHeight="1" thickTop="1">
      <c r="A2" s="7"/>
      <c r="B2" s="2"/>
      <c r="F2" s="10"/>
    </row>
    <row r="3" spans="1:6" s="6" customFormat="1" ht="18">
      <c r="A3" s="7"/>
      <c r="B3" s="2" t="s">
        <v>256</v>
      </c>
      <c r="F3" s="10"/>
    </row>
    <row r="4" spans="1:6" s="6" customFormat="1" ht="6" customHeight="1">
      <c r="A4" s="7"/>
      <c r="B4" s="3"/>
      <c r="F4" s="10"/>
    </row>
    <row r="5" spans="1:6" s="6" customFormat="1" ht="15" customHeight="1">
      <c r="A5" s="7"/>
      <c r="B5" s="5" t="s">
        <v>76</v>
      </c>
      <c r="F5" s="10"/>
    </row>
    <row r="6" spans="1:6" s="6" customFormat="1" ht="11.25" customHeight="1" thickBot="1">
      <c r="A6" s="7"/>
      <c r="E6" s="21" t="s">
        <v>88</v>
      </c>
      <c r="F6" s="20"/>
    </row>
    <row r="7" spans="1:6" s="6" customFormat="1" ht="39" customHeight="1" thickBot="1">
      <c r="A7" s="7"/>
      <c r="B7" s="353" t="s">
        <v>2</v>
      </c>
      <c r="C7" s="521" t="s">
        <v>327</v>
      </c>
      <c r="D7" s="355" t="s">
        <v>328</v>
      </c>
      <c r="E7" s="356" t="s">
        <v>75</v>
      </c>
      <c r="F7" s="118"/>
    </row>
    <row r="8" spans="1:6" s="6" customFormat="1" ht="15.75" customHeight="1" thickTop="1">
      <c r="A8" s="7"/>
      <c r="B8" s="357" t="s">
        <v>89</v>
      </c>
      <c r="C8" s="81">
        <v>3260072.64</v>
      </c>
      <c r="D8" s="96">
        <v>6590655.69</v>
      </c>
      <c r="E8" s="400">
        <v>0.49465072875017685</v>
      </c>
      <c r="F8" s="119"/>
    </row>
    <row r="9" spans="1:6" s="6" customFormat="1" ht="15.75" customHeight="1">
      <c r="A9" s="7"/>
      <c r="B9" s="358" t="s">
        <v>90</v>
      </c>
      <c r="C9" s="81">
        <v>361645.84</v>
      </c>
      <c r="D9" s="87">
        <v>597927.32</v>
      </c>
      <c r="E9" s="400">
        <v>0.6048324401701533</v>
      </c>
      <c r="F9" s="119"/>
    </row>
    <row r="10" spans="1:6" s="6" customFormat="1" ht="15.75" customHeight="1">
      <c r="A10" s="7"/>
      <c r="B10" s="358" t="s">
        <v>91</v>
      </c>
      <c r="C10" s="81">
        <v>617140</v>
      </c>
      <c r="D10" s="87">
        <v>311686.57</v>
      </c>
      <c r="E10" s="400">
        <v>1.980001897418936</v>
      </c>
      <c r="F10" s="119"/>
    </row>
    <row r="11" spans="1:6" s="6" customFormat="1" ht="15.75" customHeight="1">
      <c r="A11" s="7"/>
      <c r="B11" s="358" t="s">
        <v>99</v>
      </c>
      <c r="C11" s="81">
        <v>118.8</v>
      </c>
      <c r="D11" s="87">
        <v>53204.42</v>
      </c>
      <c r="E11" s="400">
        <v>0.0022328971916243047</v>
      </c>
      <c r="F11" s="119"/>
    </row>
    <row r="12" spans="1:6" s="6" customFormat="1" ht="15.75" customHeight="1" thickBot="1">
      <c r="A12" s="7"/>
      <c r="B12" s="369" t="s">
        <v>100</v>
      </c>
      <c r="C12" s="99">
        <v>119344.54</v>
      </c>
      <c r="D12" s="90">
        <v>246656.25</v>
      </c>
      <c r="E12" s="401">
        <v>0.48384964905612565</v>
      </c>
      <c r="F12" s="119"/>
    </row>
    <row r="13" spans="1:6" s="6" customFormat="1" ht="24.75" customHeight="1" thickBot="1" thickTop="1">
      <c r="A13" s="7"/>
      <c r="B13" s="360" t="s">
        <v>92</v>
      </c>
      <c r="C13" s="391">
        <v>4358321.82</v>
      </c>
      <c r="D13" s="398">
        <v>7800130.250000001</v>
      </c>
      <c r="E13" s="399">
        <v>0.5587498772857029</v>
      </c>
      <c r="F13" s="120"/>
    </row>
    <row r="14" spans="1:6" s="6" customFormat="1" ht="18" customHeight="1">
      <c r="A14" s="7"/>
      <c r="B14" s="2"/>
      <c r="F14" s="10"/>
    </row>
    <row r="15" spans="1:6" s="6" customFormat="1" ht="18">
      <c r="A15" s="7"/>
      <c r="B15" s="2" t="s">
        <v>257</v>
      </c>
      <c r="F15" s="10"/>
    </row>
    <row r="16" spans="1:6" s="6" customFormat="1" ht="6" customHeight="1">
      <c r="A16" s="7"/>
      <c r="B16" s="3"/>
      <c r="F16" s="10"/>
    </row>
    <row r="17" spans="1:6" s="6" customFormat="1" ht="15" customHeight="1">
      <c r="A17" s="7"/>
      <c r="B17" s="5" t="s">
        <v>76</v>
      </c>
      <c r="C17" s="10"/>
      <c r="D17" s="10"/>
      <c r="E17" s="10"/>
      <c r="F17" s="10"/>
    </row>
    <row r="18" spans="1:6" s="6" customFormat="1" ht="11.25" customHeight="1" thickBot="1">
      <c r="A18" s="7"/>
      <c r="B18" s="3"/>
      <c r="C18" s="3"/>
      <c r="E18" s="21" t="s">
        <v>88</v>
      </c>
      <c r="F18" s="20"/>
    </row>
    <row r="19" spans="1:6" s="6" customFormat="1" ht="39.75" customHeight="1" thickBot="1">
      <c r="A19" s="7"/>
      <c r="B19" s="353" t="s">
        <v>0</v>
      </c>
      <c r="C19" s="521" t="s">
        <v>327</v>
      </c>
      <c r="D19" s="355" t="s">
        <v>328</v>
      </c>
      <c r="E19" s="356" t="s">
        <v>75</v>
      </c>
      <c r="F19" s="118"/>
    </row>
    <row r="20" spans="1:6" s="6" customFormat="1" ht="15.75" customHeight="1" thickTop="1">
      <c r="A20" s="7"/>
      <c r="B20" s="376" t="s">
        <v>81</v>
      </c>
      <c r="C20" s="81">
        <v>370679.85</v>
      </c>
      <c r="D20" s="96">
        <v>963123.8</v>
      </c>
      <c r="E20" s="400">
        <v>0.3848724847210711</v>
      </c>
      <c r="F20" s="119"/>
    </row>
    <row r="21" spans="1:6" s="6" customFormat="1" ht="15.75" customHeight="1">
      <c r="A21" s="7"/>
      <c r="B21" s="358" t="s">
        <v>82</v>
      </c>
      <c r="C21" s="81">
        <v>123989.69</v>
      </c>
      <c r="D21" s="87">
        <v>181664.35</v>
      </c>
      <c r="E21" s="400">
        <v>0.6825207587509602</v>
      </c>
      <c r="F21" s="119"/>
    </row>
    <row r="22" spans="1:6" s="6" customFormat="1" ht="15.75" customHeight="1">
      <c r="A22" s="7"/>
      <c r="B22" s="358" t="s">
        <v>83</v>
      </c>
      <c r="C22" s="81">
        <v>1299661.22</v>
      </c>
      <c r="D22" s="87">
        <v>897582.24</v>
      </c>
      <c r="E22" s="400">
        <v>1.4479578160993916</v>
      </c>
      <c r="F22" s="119"/>
    </row>
    <row r="23" spans="1:6" s="6" customFormat="1" ht="15.75" customHeight="1">
      <c r="A23" s="7"/>
      <c r="B23" s="358" t="s">
        <v>84</v>
      </c>
      <c r="C23" s="81">
        <v>365083.24</v>
      </c>
      <c r="D23" s="87">
        <v>609700.19</v>
      </c>
      <c r="E23" s="400">
        <v>0.5987914158268509</v>
      </c>
      <c r="F23" s="119"/>
    </row>
    <row r="24" spans="1:6" s="6" customFormat="1" ht="15.75" customHeight="1">
      <c r="A24" s="7"/>
      <c r="B24" s="358" t="s">
        <v>85</v>
      </c>
      <c r="C24" s="81">
        <v>598349.4</v>
      </c>
      <c r="D24" s="87">
        <v>942303.98</v>
      </c>
      <c r="E24" s="400">
        <v>0.6349855383185371</v>
      </c>
      <c r="F24" s="119"/>
    </row>
    <row r="25" spans="1:6" s="6" customFormat="1" ht="15.75" customHeight="1">
      <c r="A25" s="7"/>
      <c r="B25" s="358" t="s">
        <v>86</v>
      </c>
      <c r="C25" s="81">
        <v>368143.69</v>
      </c>
      <c r="D25" s="87">
        <v>1210273.92</v>
      </c>
      <c r="E25" s="400">
        <v>0.3041821226718659</v>
      </c>
      <c r="F25" s="119"/>
    </row>
    <row r="26" spans="1:6" s="6" customFormat="1" ht="15.75" customHeight="1" thickBot="1">
      <c r="A26" s="7"/>
      <c r="B26" s="369" t="s">
        <v>87</v>
      </c>
      <c r="C26" s="99">
        <v>134165.55</v>
      </c>
      <c r="D26" s="90">
        <v>1786007.21</v>
      </c>
      <c r="E26" s="401">
        <v>0.07512038543226261</v>
      </c>
      <c r="F26" s="119"/>
    </row>
    <row r="27" spans="1:6" s="6" customFormat="1" ht="24.75" customHeight="1" thickBot="1" thickTop="1">
      <c r="A27" s="7"/>
      <c r="B27" s="360" t="s">
        <v>1</v>
      </c>
      <c r="C27" s="391">
        <v>3260072.64</v>
      </c>
      <c r="D27" s="398">
        <v>6590655.69</v>
      </c>
      <c r="E27" s="399">
        <v>0.49465072875017685</v>
      </c>
      <c r="F27" s="120"/>
    </row>
    <row r="28" s="6" customFormat="1" ht="18" customHeight="1">
      <c r="F28" s="10"/>
    </row>
    <row r="29" spans="2:6" s="6" customFormat="1" ht="18">
      <c r="B29" s="2" t="s">
        <v>255</v>
      </c>
      <c r="F29" s="10"/>
    </row>
    <row r="30" spans="2:6" s="6" customFormat="1" ht="6" customHeight="1">
      <c r="B30" s="3"/>
      <c r="F30" s="10"/>
    </row>
    <row r="31" spans="2:6" s="6" customFormat="1" ht="15" customHeight="1">
      <c r="B31" s="5" t="s">
        <v>76</v>
      </c>
      <c r="F31" s="10"/>
    </row>
    <row r="32" spans="5:6" s="6" customFormat="1" ht="11.25" customHeight="1" thickBot="1">
      <c r="E32" s="21" t="s">
        <v>88</v>
      </c>
      <c r="F32" s="10"/>
    </row>
    <row r="33" spans="2:6" s="6" customFormat="1" ht="42" customHeight="1" thickBot="1">
      <c r="B33" s="353" t="s">
        <v>7</v>
      </c>
      <c r="C33" s="521" t="s">
        <v>327</v>
      </c>
      <c r="D33" s="355" t="s">
        <v>328</v>
      </c>
      <c r="E33" s="356" t="s">
        <v>75</v>
      </c>
      <c r="F33" s="10"/>
    </row>
    <row r="34" spans="2:6" s="6" customFormat="1" ht="15.75" customHeight="1" thickTop="1">
      <c r="B34" s="357" t="s">
        <v>414</v>
      </c>
      <c r="C34" s="81">
        <v>1256269.99</v>
      </c>
      <c r="D34" s="96">
        <v>994740.43</v>
      </c>
      <c r="E34" s="400">
        <v>1.2629123659928048</v>
      </c>
      <c r="F34" s="10"/>
    </row>
    <row r="35" spans="2:6" s="6" customFormat="1" ht="15.75" customHeight="1">
      <c r="B35" s="358" t="s">
        <v>415</v>
      </c>
      <c r="C35" s="81">
        <v>19422.06</v>
      </c>
      <c r="D35" s="87">
        <v>267633.51</v>
      </c>
      <c r="E35" s="400">
        <v>0.07256961207884619</v>
      </c>
      <c r="F35" s="10"/>
    </row>
    <row r="36" spans="2:6" s="6" customFormat="1" ht="15.75" customHeight="1">
      <c r="B36" s="358" t="s">
        <v>416</v>
      </c>
      <c r="C36" s="81">
        <v>68399.82</v>
      </c>
      <c r="D36" s="87">
        <v>69329.28</v>
      </c>
      <c r="E36" s="400">
        <v>0.9865935431609849</v>
      </c>
      <c r="F36" s="10"/>
    </row>
    <row r="37" spans="2:6" s="6" customFormat="1" ht="15.75" customHeight="1">
      <c r="B37" s="358" t="s">
        <v>417</v>
      </c>
      <c r="C37" s="81">
        <v>130545.03</v>
      </c>
      <c r="D37" s="87">
        <v>169825.43</v>
      </c>
      <c r="E37" s="400">
        <v>0.7687013069832945</v>
      </c>
      <c r="F37" s="10"/>
    </row>
    <row r="38" spans="2:6" s="6" customFormat="1" ht="15.75" customHeight="1">
      <c r="B38" s="358" t="s">
        <v>418</v>
      </c>
      <c r="C38" s="81">
        <v>39852.03</v>
      </c>
      <c r="D38" s="87">
        <v>291127.28</v>
      </c>
      <c r="E38" s="400">
        <v>0.1368886831903901</v>
      </c>
      <c r="F38" s="10"/>
    </row>
    <row r="39" spans="2:6" s="6" customFormat="1" ht="15.75" customHeight="1">
      <c r="B39" s="358" t="s">
        <v>419</v>
      </c>
      <c r="C39" s="81">
        <v>1096.83</v>
      </c>
      <c r="D39" s="87">
        <v>73342.24</v>
      </c>
      <c r="E39" s="400">
        <v>0.014954956379843318</v>
      </c>
      <c r="F39" s="10"/>
    </row>
    <row r="40" spans="2:6" s="6" customFormat="1" ht="15.75" customHeight="1">
      <c r="B40" s="358" t="s">
        <v>420</v>
      </c>
      <c r="C40" s="81">
        <v>193001.57</v>
      </c>
      <c r="D40" s="87">
        <v>452841.67</v>
      </c>
      <c r="E40" s="400">
        <v>0.42620099426804076</v>
      </c>
      <c r="F40" s="10"/>
    </row>
    <row r="41" spans="2:6" s="6" customFormat="1" ht="15.75" customHeight="1">
      <c r="B41" s="358" t="s">
        <v>421</v>
      </c>
      <c r="C41" s="81">
        <v>103939.32</v>
      </c>
      <c r="D41" s="87">
        <v>255132.24</v>
      </c>
      <c r="E41" s="400">
        <v>0.4073939067833999</v>
      </c>
      <c r="F41" s="10"/>
    </row>
    <row r="42" spans="2:6" s="6" customFormat="1" ht="15.75" customHeight="1">
      <c r="B42" s="358" t="s">
        <v>422</v>
      </c>
      <c r="C42" s="81">
        <v>472415.29</v>
      </c>
      <c r="D42" s="87">
        <v>1271019.14</v>
      </c>
      <c r="E42" s="400">
        <v>0.3716822785217853</v>
      </c>
      <c r="F42" s="10"/>
    </row>
    <row r="43" spans="2:6" s="6" customFormat="1" ht="15.75" customHeight="1">
      <c r="B43" s="358" t="s">
        <v>423</v>
      </c>
      <c r="C43" s="81">
        <v>62132.89</v>
      </c>
      <c r="D43" s="87">
        <v>169121.42</v>
      </c>
      <c r="E43" s="400">
        <v>0.3673862837717422</v>
      </c>
      <c r="F43" s="10"/>
    </row>
    <row r="44" spans="2:6" s="6" customFormat="1" ht="15.75" customHeight="1">
      <c r="B44" s="358" t="s">
        <v>424</v>
      </c>
      <c r="C44" s="81">
        <v>47554.86</v>
      </c>
      <c r="D44" s="87">
        <v>436624.8</v>
      </c>
      <c r="E44" s="400">
        <v>0.10891470205082258</v>
      </c>
      <c r="F44" s="10"/>
    </row>
    <row r="45" spans="2:6" s="6" customFormat="1" ht="15.75" customHeight="1">
      <c r="B45" s="358" t="s">
        <v>425</v>
      </c>
      <c r="C45" s="81">
        <v>367925.58</v>
      </c>
      <c r="D45" s="87">
        <v>822649.82</v>
      </c>
      <c r="E45" s="400">
        <v>0.44724446666748197</v>
      </c>
      <c r="F45" s="10"/>
    </row>
    <row r="46" spans="2:6" s="6" customFormat="1" ht="15.75" customHeight="1">
      <c r="B46" s="358" t="s">
        <v>426</v>
      </c>
      <c r="C46" s="81">
        <v>165317.81</v>
      </c>
      <c r="D46" s="87">
        <v>101653.59</v>
      </c>
      <c r="E46" s="400">
        <v>1.6262859973759904</v>
      </c>
      <c r="F46" s="10"/>
    </row>
    <row r="47" spans="2:6" s="6" customFormat="1" ht="15.75" customHeight="1">
      <c r="B47" s="358" t="s">
        <v>427</v>
      </c>
      <c r="C47" s="81">
        <v>2680.82</v>
      </c>
      <c r="D47" s="87">
        <v>147627.26</v>
      </c>
      <c r="E47" s="400">
        <v>0.01815938330088901</v>
      </c>
      <c r="F47" s="10"/>
    </row>
    <row r="48" spans="2:6" s="6" customFormat="1" ht="15.75" customHeight="1">
      <c r="B48" s="358" t="s">
        <v>428</v>
      </c>
      <c r="C48" s="81">
        <v>39882.97</v>
      </c>
      <c r="D48" s="87">
        <v>310440.87</v>
      </c>
      <c r="E48" s="400">
        <v>0.12847203398186585</v>
      </c>
      <c r="F48" s="10"/>
    </row>
    <row r="49" spans="2:6" s="6" customFormat="1" ht="15.75" customHeight="1">
      <c r="B49" s="358" t="s">
        <v>429</v>
      </c>
      <c r="C49" s="81">
        <v>28871.12</v>
      </c>
      <c r="D49" s="87">
        <v>47803.36</v>
      </c>
      <c r="E49" s="400">
        <v>0.6039558725579122</v>
      </c>
      <c r="F49" s="10"/>
    </row>
    <row r="50" spans="2:6" s="6" customFormat="1" ht="15.75" customHeight="1">
      <c r="B50" s="358" t="s">
        <v>430</v>
      </c>
      <c r="C50" s="81">
        <v>185184.27</v>
      </c>
      <c r="D50" s="87">
        <v>665785.04</v>
      </c>
      <c r="E50" s="400">
        <v>0.27814423406089145</v>
      </c>
      <c r="F50" s="10"/>
    </row>
    <row r="51" spans="2:6" s="6" customFormat="1" ht="15.75" customHeight="1">
      <c r="B51" s="358" t="s">
        <v>431</v>
      </c>
      <c r="C51" s="81">
        <v>30000</v>
      </c>
      <c r="D51" s="87">
        <v>18346.61</v>
      </c>
      <c r="E51" s="400">
        <v>1.6351794691226336</v>
      </c>
      <c r="F51" s="10"/>
    </row>
    <row r="52" spans="2:6" s="6" customFormat="1" ht="15.75" customHeight="1" thickBot="1">
      <c r="B52" s="369" t="s">
        <v>400</v>
      </c>
      <c r="C52" s="99">
        <v>45580.38</v>
      </c>
      <c r="D52" s="90">
        <v>25611.71</v>
      </c>
      <c r="E52" s="401">
        <v>1.7796695339748887</v>
      </c>
      <c r="F52" s="10"/>
    </row>
    <row r="53" spans="2:6" s="6" customFormat="1" ht="24.75" customHeight="1" thickBot="1" thickTop="1">
      <c r="B53" s="360" t="s">
        <v>1</v>
      </c>
      <c r="C53" s="391">
        <v>3260072.64</v>
      </c>
      <c r="D53" s="398">
        <v>6590655.7</v>
      </c>
      <c r="E53" s="399">
        <v>0.49465072799964355</v>
      </c>
      <c r="F53" s="10"/>
    </row>
  </sheetData>
  <sheetProtection/>
  <hyperlinks>
    <hyperlink ref="H1" location="INDICE!A1" display="VOLVER AL ÍNDICE"/>
  </hyperlink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Hoja66">
    <tabColor rgb="FF92D050"/>
  </sheetPr>
  <dimension ref="A1:M51"/>
  <sheetViews>
    <sheetView showGridLines="0" zoomScalePageLayoutView="0" workbookViewId="0" topLeftCell="A1">
      <selection activeCell="I7" sqref="I7"/>
    </sheetView>
  </sheetViews>
  <sheetFormatPr defaultColWidth="9.140625" defaultRowHeight="12.75"/>
  <cols>
    <col min="1" max="1" width="1.7109375" style="6" customWidth="1"/>
    <col min="2" max="2" width="15.8515625" style="6" customWidth="1"/>
    <col min="3" max="3" width="10.421875" style="6" customWidth="1"/>
    <col min="4" max="4" width="10.7109375" style="6" customWidth="1"/>
    <col min="5" max="6" width="10.421875" style="6" customWidth="1"/>
    <col min="7" max="7" width="10.28125" style="6" customWidth="1"/>
    <col min="8" max="8" width="10.421875" style="6" customWidth="1"/>
    <col min="9" max="9" width="10.7109375" style="6" customWidth="1"/>
    <col min="10" max="10" width="15.28125" style="6" customWidth="1"/>
    <col min="11" max="11" width="5.28125" style="10" customWidth="1"/>
    <col min="12" max="12" width="12.28125" style="6" customWidth="1"/>
    <col min="13" max="16384" width="9.140625" style="6" customWidth="1"/>
  </cols>
  <sheetData>
    <row r="1" spans="1:13" ht="18" customHeight="1" thickBot="1" thickTop="1">
      <c r="A1" s="7"/>
      <c r="B1" s="2" t="s">
        <v>39</v>
      </c>
      <c r="C1" s="7"/>
      <c r="D1" s="7"/>
      <c r="E1" s="7"/>
      <c r="F1" s="7"/>
      <c r="G1" s="7"/>
      <c r="H1" s="7"/>
      <c r="I1" s="112"/>
      <c r="J1" s="112"/>
      <c r="K1" s="182"/>
      <c r="L1" s="499" t="s">
        <v>180</v>
      </c>
      <c r="M1" s="500"/>
    </row>
    <row r="2" spans="1:11" ht="12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201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1" ht="60" customHeight="1" thickBot="1">
      <c r="A7" s="7"/>
      <c r="B7" s="218" t="s">
        <v>8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131</v>
      </c>
      <c r="I7" s="221" t="s">
        <v>130</v>
      </c>
      <c r="J7" s="222" t="s">
        <v>289</v>
      </c>
      <c r="K7" s="121"/>
    </row>
    <row r="8" spans="1:11" ht="16.5" customHeight="1" thickTop="1">
      <c r="A8" s="7"/>
      <c r="B8" s="148" t="s">
        <v>414</v>
      </c>
      <c r="C8" s="34">
        <v>8440.71</v>
      </c>
      <c r="D8" s="34">
        <v>19766.61</v>
      </c>
      <c r="E8" s="34">
        <v>139860.35</v>
      </c>
      <c r="F8" s="34">
        <v>112498.77</v>
      </c>
      <c r="G8" s="34">
        <v>224629.38</v>
      </c>
      <c r="H8" s="34">
        <v>633199.4</v>
      </c>
      <c r="I8" s="72">
        <v>0</v>
      </c>
      <c r="J8" s="165">
        <v>1138395.22</v>
      </c>
      <c r="K8" s="123"/>
    </row>
    <row r="9" spans="1:11" ht="16.5" customHeight="1">
      <c r="A9" s="7"/>
      <c r="B9" s="149" t="s">
        <v>415</v>
      </c>
      <c r="C9" s="34">
        <v>616.97</v>
      </c>
      <c r="D9" s="34">
        <v>861.23</v>
      </c>
      <c r="E9" s="34">
        <v>23805.4</v>
      </c>
      <c r="F9" s="34">
        <v>9061.53</v>
      </c>
      <c r="G9" s="34">
        <v>46369.49</v>
      </c>
      <c r="H9" s="34">
        <v>25115.68</v>
      </c>
      <c r="I9" s="72">
        <v>0</v>
      </c>
      <c r="J9" s="165">
        <v>105830.3</v>
      </c>
      <c r="K9" s="123"/>
    </row>
    <row r="10" spans="1:11" ht="16.5" customHeight="1">
      <c r="A10" s="7"/>
      <c r="B10" s="149" t="s">
        <v>416</v>
      </c>
      <c r="C10" s="34">
        <v>1.95</v>
      </c>
      <c r="D10" s="34">
        <v>316.77</v>
      </c>
      <c r="E10" s="34">
        <v>7122.33</v>
      </c>
      <c r="F10" s="34">
        <v>20088.17</v>
      </c>
      <c r="G10" s="34">
        <v>49173.13</v>
      </c>
      <c r="H10" s="34">
        <v>53777.59</v>
      </c>
      <c r="I10" s="72">
        <v>0</v>
      </c>
      <c r="J10" s="165">
        <v>130479.94</v>
      </c>
      <c r="K10" s="123"/>
    </row>
    <row r="11" spans="1:11" ht="16.5" customHeight="1">
      <c r="A11" s="7"/>
      <c r="B11" s="149" t="s">
        <v>417</v>
      </c>
      <c r="C11" s="34">
        <v>362.77</v>
      </c>
      <c r="D11" s="34">
        <v>8280.95</v>
      </c>
      <c r="E11" s="34">
        <v>9332.57</v>
      </c>
      <c r="F11" s="34">
        <v>14435.75</v>
      </c>
      <c r="G11" s="34">
        <v>54434.61</v>
      </c>
      <c r="H11" s="34">
        <v>101788.65</v>
      </c>
      <c r="I11" s="72">
        <v>0</v>
      </c>
      <c r="J11" s="165">
        <v>188635.3</v>
      </c>
      <c r="K11" s="123"/>
    </row>
    <row r="12" spans="1:11" ht="16.5" customHeight="1">
      <c r="A12" s="7"/>
      <c r="B12" s="149" t="s">
        <v>418</v>
      </c>
      <c r="C12" s="34">
        <v>291.13</v>
      </c>
      <c r="D12" s="34">
        <v>6296.82</v>
      </c>
      <c r="E12" s="34">
        <v>38460.98</v>
      </c>
      <c r="F12" s="34">
        <v>11282.99</v>
      </c>
      <c r="G12" s="34">
        <v>96840.96</v>
      </c>
      <c r="H12" s="34">
        <v>61213.84</v>
      </c>
      <c r="I12" s="72">
        <v>0</v>
      </c>
      <c r="J12" s="165">
        <v>214386.72</v>
      </c>
      <c r="K12" s="123"/>
    </row>
    <row r="13" spans="1:11" ht="16.5" customHeight="1">
      <c r="A13" s="7"/>
      <c r="B13" s="149" t="s">
        <v>419</v>
      </c>
      <c r="C13" s="34">
        <v>14.76</v>
      </c>
      <c r="D13" s="34">
        <v>266.67</v>
      </c>
      <c r="E13" s="34">
        <v>4334.04</v>
      </c>
      <c r="F13" s="34">
        <v>2394.17</v>
      </c>
      <c r="G13" s="34">
        <v>25804.12</v>
      </c>
      <c r="H13" s="34">
        <v>2338.63</v>
      </c>
      <c r="I13" s="72">
        <v>0</v>
      </c>
      <c r="J13" s="165">
        <v>35152.39</v>
      </c>
      <c r="K13" s="123"/>
    </row>
    <row r="14" spans="1:11" ht="16.5" customHeight="1">
      <c r="A14" s="7"/>
      <c r="B14" s="149" t="s">
        <v>420</v>
      </c>
      <c r="C14" s="34">
        <v>518.37</v>
      </c>
      <c r="D14" s="34">
        <v>4254.09</v>
      </c>
      <c r="E14" s="34">
        <v>42846.64</v>
      </c>
      <c r="F14" s="34">
        <v>43464.23</v>
      </c>
      <c r="G14" s="34">
        <v>65945.35</v>
      </c>
      <c r="H14" s="34">
        <v>37310.97</v>
      </c>
      <c r="I14" s="72">
        <v>0</v>
      </c>
      <c r="J14" s="165">
        <v>194339.65</v>
      </c>
      <c r="K14" s="123"/>
    </row>
    <row r="15" spans="1:11" ht="16.5" customHeight="1">
      <c r="A15" s="7"/>
      <c r="B15" s="149" t="s">
        <v>421</v>
      </c>
      <c r="C15" s="34">
        <v>1142.25</v>
      </c>
      <c r="D15" s="34">
        <v>3956.4</v>
      </c>
      <c r="E15" s="34">
        <v>64684.12</v>
      </c>
      <c r="F15" s="34">
        <v>31081</v>
      </c>
      <c r="G15" s="34">
        <v>34850.16</v>
      </c>
      <c r="H15" s="34">
        <v>13247.39</v>
      </c>
      <c r="I15" s="72">
        <v>0</v>
      </c>
      <c r="J15" s="165">
        <v>148961.32</v>
      </c>
      <c r="K15" s="123"/>
    </row>
    <row r="16" spans="1:11" ht="16.5" customHeight="1">
      <c r="A16" s="7"/>
      <c r="B16" s="149" t="s">
        <v>422</v>
      </c>
      <c r="C16" s="34">
        <v>316.96</v>
      </c>
      <c r="D16" s="34">
        <v>12040.37</v>
      </c>
      <c r="E16" s="34">
        <v>620269.89</v>
      </c>
      <c r="F16" s="34">
        <v>86381.84</v>
      </c>
      <c r="G16" s="34">
        <v>385929.25</v>
      </c>
      <c r="H16" s="34">
        <v>536500.86</v>
      </c>
      <c r="I16" s="72">
        <v>0</v>
      </c>
      <c r="J16" s="165">
        <v>1641439.17</v>
      </c>
      <c r="K16" s="123"/>
    </row>
    <row r="17" spans="1:11" ht="16.5" customHeight="1">
      <c r="A17" s="7"/>
      <c r="B17" s="149" t="s">
        <v>423</v>
      </c>
      <c r="C17" s="34">
        <v>868.83</v>
      </c>
      <c r="D17" s="34">
        <v>2876.18</v>
      </c>
      <c r="E17" s="34">
        <v>28281.37</v>
      </c>
      <c r="F17" s="34">
        <v>23915.74</v>
      </c>
      <c r="G17" s="34">
        <v>26875.38</v>
      </c>
      <c r="H17" s="34">
        <v>6226.61</v>
      </c>
      <c r="I17" s="72">
        <v>0</v>
      </c>
      <c r="J17" s="165">
        <v>89044.11</v>
      </c>
      <c r="K17" s="123"/>
    </row>
    <row r="18" spans="1:11" ht="16.5" customHeight="1">
      <c r="A18" s="7"/>
      <c r="B18" s="149" t="s">
        <v>424</v>
      </c>
      <c r="C18" s="34">
        <v>239.1</v>
      </c>
      <c r="D18" s="34">
        <v>6117.04</v>
      </c>
      <c r="E18" s="34">
        <v>27075.62</v>
      </c>
      <c r="F18" s="34">
        <v>46118.05</v>
      </c>
      <c r="G18" s="34">
        <v>71219.24</v>
      </c>
      <c r="H18" s="34">
        <v>16162.62</v>
      </c>
      <c r="I18" s="72">
        <v>0</v>
      </c>
      <c r="J18" s="165">
        <v>166931.67</v>
      </c>
      <c r="K18" s="123"/>
    </row>
    <row r="19" spans="1:11" ht="16.5" customHeight="1">
      <c r="A19" s="7"/>
      <c r="B19" s="149" t="s">
        <v>425</v>
      </c>
      <c r="C19" s="34">
        <v>876.48</v>
      </c>
      <c r="D19" s="34">
        <v>176.47</v>
      </c>
      <c r="E19" s="34">
        <v>27996.75</v>
      </c>
      <c r="F19" s="34">
        <v>38816.09</v>
      </c>
      <c r="G19" s="34">
        <v>143904.91</v>
      </c>
      <c r="H19" s="34">
        <v>486676.21</v>
      </c>
      <c r="I19" s="72">
        <v>0</v>
      </c>
      <c r="J19" s="165">
        <v>698446.91</v>
      </c>
      <c r="K19" s="123"/>
    </row>
    <row r="20" spans="1:11" ht="16.5" customHeight="1">
      <c r="A20" s="7"/>
      <c r="B20" s="149" t="s">
        <v>426</v>
      </c>
      <c r="C20" s="34">
        <v>138.65</v>
      </c>
      <c r="D20" s="34">
        <v>10.11</v>
      </c>
      <c r="E20" s="34">
        <v>13316.47</v>
      </c>
      <c r="F20" s="34">
        <v>47813.72</v>
      </c>
      <c r="G20" s="34">
        <v>37840.61</v>
      </c>
      <c r="H20" s="34">
        <v>14998.11</v>
      </c>
      <c r="I20" s="72">
        <v>0</v>
      </c>
      <c r="J20" s="165">
        <v>114117.67</v>
      </c>
      <c r="K20" s="123"/>
    </row>
    <row r="21" spans="1:11" ht="16.5" customHeight="1">
      <c r="A21" s="7"/>
      <c r="B21" s="149" t="s">
        <v>427</v>
      </c>
      <c r="C21" s="34">
        <v>385.01</v>
      </c>
      <c r="D21" s="34">
        <v>1918.44</v>
      </c>
      <c r="E21" s="34">
        <v>22017.25</v>
      </c>
      <c r="F21" s="34">
        <v>4529.92</v>
      </c>
      <c r="G21" s="34">
        <v>20371.77</v>
      </c>
      <c r="H21" s="34">
        <v>5821.6</v>
      </c>
      <c r="I21" s="72">
        <v>0</v>
      </c>
      <c r="J21" s="165">
        <v>55043.99</v>
      </c>
      <c r="K21" s="123"/>
    </row>
    <row r="22" spans="1:11" ht="16.5" customHeight="1">
      <c r="A22" s="7"/>
      <c r="B22" s="149" t="s">
        <v>428</v>
      </c>
      <c r="C22" s="34">
        <v>25.1</v>
      </c>
      <c r="D22" s="34">
        <v>3965.68</v>
      </c>
      <c r="E22" s="34">
        <v>77244.03</v>
      </c>
      <c r="F22" s="34">
        <v>59307.86</v>
      </c>
      <c r="G22" s="34">
        <v>119494.55</v>
      </c>
      <c r="H22" s="34">
        <v>139419.08</v>
      </c>
      <c r="I22" s="72">
        <v>0</v>
      </c>
      <c r="J22" s="165">
        <v>399456.3</v>
      </c>
      <c r="K22" s="123"/>
    </row>
    <row r="23" spans="1:11" ht="16.5" customHeight="1">
      <c r="A23" s="7"/>
      <c r="B23" s="149" t="s">
        <v>429</v>
      </c>
      <c r="C23" s="34">
        <v>83.41</v>
      </c>
      <c r="D23" s="34">
        <v>111</v>
      </c>
      <c r="E23" s="34">
        <v>3881.11</v>
      </c>
      <c r="F23" s="34">
        <v>7217.34</v>
      </c>
      <c r="G23" s="34">
        <v>8536.6</v>
      </c>
      <c r="H23" s="34">
        <v>6737.94</v>
      </c>
      <c r="I23" s="72">
        <v>0</v>
      </c>
      <c r="J23" s="165">
        <v>26567.4</v>
      </c>
      <c r="K23" s="123"/>
    </row>
    <row r="24" spans="1:11" ht="16.5" customHeight="1">
      <c r="A24" s="7"/>
      <c r="B24" s="149" t="s">
        <v>430</v>
      </c>
      <c r="C24" s="34">
        <v>1292.07</v>
      </c>
      <c r="D24" s="34">
        <v>1399.03</v>
      </c>
      <c r="E24" s="34">
        <v>82781.05</v>
      </c>
      <c r="F24" s="34">
        <v>189050.36</v>
      </c>
      <c r="G24" s="34">
        <v>201633.53</v>
      </c>
      <c r="H24" s="34">
        <v>131434.23</v>
      </c>
      <c r="I24" s="72">
        <v>0</v>
      </c>
      <c r="J24" s="165">
        <v>607590.27</v>
      </c>
      <c r="K24" s="123"/>
    </row>
    <row r="25" spans="1:11" ht="16.5" customHeight="1">
      <c r="A25" s="7"/>
      <c r="B25" s="149" t="s">
        <v>431</v>
      </c>
      <c r="C25" s="34">
        <v>0</v>
      </c>
      <c r="D25" s="34">
        <v>0</v>
      </c>
      <c r="E25" s="34">
        <v>1050</v>
      </c>
      <c r="F25" s="34">
        <v>1106.19</v>
      </c>
      <c r="G25" s="34">
        <v>19780.13</v>
      </c>
      <c r="H25" s="34">
        <v>38177.67</v>
      </c>
      <c r="I25" s="72">
        <v>0</v>
      </c>
      <c r="J25" s="165">
        <v>60113.99</v>
      </c>
      <c r="K25" s="123"/>
    </row>
    <row r="26" spans="1:11" ht="16.5" customHeight="1" thickBot="1">
      <c r="A26" s="7"/>
      <c r="B26" s="151" t="s">
        <v>400</v>
      </c>
      <c r="C26" s="36">
        <v>5357.8</v>
      </c>
      <c r="D26" s="37">
        <v>0</v>
      </c>
      <c r="E26" s="37">
        <v>0</v>
      </c>
      <c r="F26" s="37">
        <v>12447.23</v>
      </c>
      <c r="G26" s="37">
        <v>31095.09</v>
      </c>
      <c r="H26" s="37">
        <v>8645.81</v>
      </c>
      <c r="I26" s="73">
        <v>0</v>
      </c>
      <c r="J26" s="169">
        <v>57545.93</v>
      </c>
      <c r="K26" s="123"/>
    </row>
    <row r="27" spans="1:11" ht="27" customHeight="1" thickBot="1" thickTop="1">
      <c r="A27" s="7"/>
      <c r="B27" s="223" t="s">
        <v>1</v>
      </c>
      <c r="C27" s="170">
        <v>20972.32</v>
      </c>
      <c r="D27" s="170">
        <v>72613.86</v>
      </c>
      <c r="E27" s="170">
        <v>1234359.97</v>
      </c>
      <c r="F27" s="170">
        <v>761010.95</v>
      </c>
      <c r="G27" s="170">
        <v>1664728.26</v>
      </c>
      <c r="H27" s="170">
        <v>2318792.89</v>
      </c>
      <c r="I27" s="183">
        <v>0</v>
      </c>
      <c r="J27" s="172">
        <v>6072478.25</v>
      </c>
      <c r="K27" s="124"/>
    </row>
    <row r="28" ht="18" customHeight="1"/>
    <row r="29" spans="2:10" ht="15.75">
      <c r="B29" s="5" t="s">
        <v>11</v>
      </c>
      <c r="C29" s="7"/>
      <c r="D29" s="7"/>
      <c r="E29" s="7"/>
      <c r="F29" s="7"/>
      <c r="G29" s="7"/>
      <c r="H29" s="7"/>
      <c r="I29" s="7"/>
      <c r="J29" s="7"/>
    </row>
    <row r="30" spans="2:10" ht="11.25" customHeight="1" thickBot="1">
      <c r="B30" s="4"/>
      <c r="C30" s="7"/>
      <c r="D30" s="7"/>
      <c r="E30" s="7"/>
      <c r="F30" s="7"/>
      <c r="G30" s="7"/>
      <c r="H30" s="7"/>
      <c r="J30" s="15" t="s">
        <v>102</v>
      </c>
    </row>
    <row r="31" spans="2:10" ht="60" customHeight="1" thickBot="1">
      <c r="B31" s="218" t="s">
        <v>8</v>
      </c>
      <c r="C31" s="219" t="s">
        <v>129</v>
      </c>
      <c r="D31" s="220" t="s">
        <v>287</v>
      </c>
      <c r="E31" s="220" t="s">
        <v>115</v>
      </c>
      <c r="F31" s="220" t="s">
        <v>12</v>
      </c>
      <c r="G31" s="220" t="s">
        <v>288</v>
      </c>
      <c r="H31" s="220" t="s">
        <v>131</v>
      </c>
      <c r="I31" s="221" t="s">
        <v>130</v>
      </c>
      <c r="J31" s="222" t="s">
        <v>289</v>
      </c>
    </row>
    <row r="32" spans="2:10" ht="16.5" customHeight="1" thickTop="1">
      <c r="B32" s="148" t="s">
        <v>414</v>
      </c>
      <c r="C32" s="33">
        <v>0.007414569080850497</v>
      </c>
      <c r="D32" s="33">
        <v>0.01736357431297015</v>
      </c>
      <c r="E32" s="33">
        <v>0.12285746421176995</v>
      </c>
      <c r="F32" s="33">
        <v>0.09882224382495211</v>
      </c>
      <c r="G32" s="33">
        <v>0.1973210850270436</v>
      </c>
      <c r="H32" s="33">
        <v>0.5562210635424136</v>
      </c>
      <c r="I32" s="43">
        <v>0</v>
      </c>
      <c r="J32" s="146">
        <v>1</v>
      </c>
    </row>
    <row r="33" spans="2:10" ht="16.5" customHeight="1">
      <c r="B33" s="149" t="s">
        <v>415</v>
      </c>
      <c r="C33" s="33">
        <v>0.005829804885746331</v>
      </c>
      <c r="D33" s="33">
        <v>0.008137839541227794</v>
      </c>
      <c r="E33" s="33">
        <v>0.22493936046670945</v>
      </c>
      <c r="F33" s="33">
        <v>0.0856232099880658</v>
      </c>
      <c r="G33" s="33">
        <v>0.43814947137067545</v>
      </c>
      <c r="H33" s="33">
        <v>0.2373203137475752</v>
      </c>
      <c r="I33" s="44">
        <v>0</v>
      </c>
      <c r="J33" s="146">
        <v>1</v>
      </c>
    </row>
    <row r="34" spans="2:10" ht="16.5" customHeight="1">
      <c r="B34" s="149" t="s">
        <v>416</v>
      </c>
      <c r="C34" s="33">
        <v>1.494482600160607E-05</v>
      </c>
      <c r="D34" s="33">
        <v>0.0024277295038608996</v>
      </c>
      <c r="E34" s="33">
        <v>0.05458563209026614</v>
      </c>
      <c r="F34" s="33">
        <v>0.1539560027388118</v>
      </c>
      <c r="G34" s="33">
        <v>0.37686352400223355</v>
      </c>
      <c r="H34" s="33">
        <v>0.41215216683882605</v>
      </c>
      <c r="I34" s="44">
        <v>0</v>
      </c>
      <c r="J34" s="146">
        <v>1</v>
      </c>
    </row>
    <row r="35" spans="2:10" ht="16.5" customHeight="1">
      <c r="B35" s="149" t="s">
        <v>417</v>
      </c>
      <c r="C35" s="33">
        <v>0.0019231289159558154</v>
      </c>
      <c r="D35" s="33">
        <v>0.04389925957654798</v>
      </c>
      <c r="E35" s="33">
        <v>0.04947414402288437</v>
      </c>
      <c r="F35" s="33">
        <v>0.07652729897320386</v>
      </c>
      <c r="G35" s="33">
        <v>0.2885706439886914</v>
      </c>
      <c r="H35" s="33">
        <v>0.5396055245227166</v>
      </c>
      <c r="I35" s="44">
        <v>0</v>
      </c>
      <c r="J35" s="146">
        <v>1</v>
      </c>
    </row>
    <row r="36" spans="2:10" ht="16.5" customHeight="1">
      <c r="B36" s="149" t="s">
        <v>418</v>
      </c>
      <c r="C36" s="33">
        <v>0.0013579665755416193</v>
      </c>
      <c r="D36" s="33">
        <v>0.02937131553670862</v>
      </c>
      <c r="E36" s="33">
        <v>0.17940001134398625</v>
      </c>
      <c r="F36" s="33">
        <v>0.05262914605904694</v>
      </c>
      <c r="G36" s="33">
        <v>0.45171156123849465</v>
      </c>
      <c r="H36" s="33">
        <v>0.28552999924622197</v>
      </c>
      <c r="I36" s="44">
        <v>0</v>
      </c>
      <c r="J36" s="146">
        <v>1</v>
      </c>
    </row>
    <row r="37" spans="2:10" ht="16.5" customHeight="1">
      <c r="B37" s="149" t="s">
        <v>419</v>
      </c>
      <c r="C37" s="33">
        <v>0.00041988610162779826</v>
      </c>
      <c r="D37" s="33">
        <v>0.007586112921482722</v>
      </c>
      <c r="E37" s="33">
        <v>0.1232928970121235</v>
      </c>
      <c r="F37" s="33">
        <v>0.06810831354567926</v>
      </c>
      <c r="G37" s="33">
        <v>0.7340644547924052</v>
      </c>
      <c r="H37" s="33">
        <v>0.06652833562668135</v>
      </c>
      <c r="I37" s="44">
        <v>0</v>
      </c>
      <c r="J37" s="146">
        <v>1</v>
      </c>
    </row>
    <row r="38" spans="2:10" ht="16.5" customHeight="1">
      <c r="B38" s="149" t="s">
        <v>420</v>
      </c>
      <c r="C38" s="33">
        <v>0.0026673404011996523</v>
      </c>
      <c r="D38" s="33">
        <v>0.02188997458830455</v>
      </c>
      <c r="E38" s="33">
        <v>0.2204729709042905</v>
      </c>
      <c r="F38" s="33">
        <v>0.22365086074817983</v>
      </c>
      <c r="G38" s="33">
        <v>0.3393303939777601</v>
      </c>
      <c r="H38" s="33">
        <v>0.19198845938026543</v>
      </c>
      <c r="I38" s="44">
        <v>0</v>
      </c>
      <c r="J38" s="146">
        <v>1</v>
      </c>
    </row>
    <row r="39" spans="2:10" ht="16.5" customHeight="1">
      <c r="B39" s="149" t="s">
        <v>421</v>
      </c>
      <c r="C39" s="33">
        <v>0.00766809800020569</v>
      </c>
      <c r="D39" s="33">
        <v>0.02655991501686478</v>
      </c>
      <c r="E39" s="33">
        <v>0.4342343368063602</v>
      </c>
      <c r="F39" s="33">
        <v>0.2086514808005192</v>
      </c>
      <c r="G39" s="33">
        <v>0.23395442521588827</v>
      </c>
      <c r="H39" s="33">
        <v>0.08893174416016193</v>
      </c>
      <c r="I39" s="44">
        <v>0</v>
      </c>
      <c r="J39" s="146">
        <v>1</v>
      </c>
    </row>
    <row r="40" spans="2:10" ht="16.5" customHeight="1">
      <c r="B40" s="149" t="s">
        <v>422</v>
      </c>
      <c r="C40" s="33">
        <v>0.0001930988402086201</v>
      </c>
      <c r="D40" s="33">
        <v>0.007335252027645959</v>
      </c>
      <c r="E40" s="33">
        <v>0.3778817402048472</v>
      </c>
      <c r="F40" s="33">
        <v>0.052625672384801196</v>
      </c>
      <c r="G40" s="33">
        <v>0.23511638874805213</v>
      </c>
      <c r="H40" s="33">
        <v>0.32684784779444487</v>
      </c>
      <c r="I40" s="44">
        <v>0</v>
      </c>
      <c r="J40" s="146">
        <v>1</v>
      </c>
    </row>
    <row r="41" spans="2:10" ht="16.5" customHeight="1">
      <c r="B41" s="149" t="s">
        <v>423</v>
      </c>
      <c r="C41" s="33">
        <v>0.009757298938694542</v>
      </c>
      <c r="D41" s="33">
        <v>0.03230062044530514</v>
      </c>
      <c r="E41" s="33">
        <v>0.31761078863048886</v>
      </c>
      <c r="F41" s="33">
        <v>0.26858306517971825</v>
      </c>
      <c r="G41" s="33">
        <v>0.3018209738970944</v>
      </c>
      <c r="H41" s="33">
        <v>0.06992725290869885</v>
      </c>
      <c r="I41" s="44">
        <v>0</v>
      </c>
      <c r="J41" s="146">
        <v>1</v>
      </c>
    </row>
    <row r="42" spans="2:10" ht="16.5" customHeight="1">
      <c r="B42" s="149" t="s">
        <v>424</v>
      </c>
      <c r="C42" s="33">
        <v>0.0014323225784538068</v>
      </c>
      <c r="D42" s="33">
        <v>0.03664397534631984</v>
      </c>
      <c r="E42" s="33">
        <v>0.1621958253937075</v>
      </c>
      <c r="F42" s="33">
        <v>0.2762690267221313</v>
      </c>
      <c r="G42" s="33">
        <v>0.42663707851242366</v>
      </c>
      <c r="H42" s="33">
        <v>0.09682177144696404</v>
      </c>
      <c r="I42" s="44">
        <v>0</v>
      </c>
      <c r="J42" s="146">
        <v>1</v>
      </c>
    </row>
    <row r="43" spans="2:10" ht="16.5" customHeight="1">
      <c r="B43" s="149" t="s">
        <v>425</v>
      </c>
      <c r="C43" s="33">
        <v>0.0012548985290807572</v>
      </c>
      <c r="D43" s="33">
        <v>0.00025266057802446286</v>
      </c>
      <c r="E43" s="33">
        <v>0.0400842921618767</v>
      </c>
      <c r="F43" s="33">
        <v>0.0555748610871512</v>
      </c>
      <c r="G43" s="33">
        <v>0.2060355739851437</v>
      </c>
      <c r="H43" s="33">
        <v>0.6967977136587232</v>
      </c>
      <c r="I43" s="44">
        <v>0</v>
      </c>
      <c r="J43" s="146">
        <v>1</v>
      </c>
    </row>
    <row r="44" spans="2:10" ht="16.5" customHeight="1">
      <c r="B44" s="149" t="s">
        <v>426</v>
      </c>
      <c r="C44" s="33">
        <v>0.0012149739825567769</v>
      </c>
      <c r="D44" s="33">
        <v>8.859276569526875E-05</v>
      </c>
      <c r="E44" s="33">
        <v>0.11669069303640707</v>
      </c>
      <c r="F44" s="33">
        <v>0.41898612195639817</v>
      </c>
      <c r="G44" s="33">
        <v>0.3315929075663743</v>
      </c>
      <c r="H44" s="33">
        <v>0.13142671069256848</v>
      </c>
      <c r="I44" s="44">
        <v>0</v>
      </c>
      <c r="J44" s="146">
        <v>1</v>
      </c>
    </row>
    <row r="45" spans="2:10" ht="16.5" customHeight="1">
      <c r="B45" s="149" t="s">
        <v>427</v>
      </c>
      <c r="C45" s="33">
        <v>0.006994587419988994</v>
      </c>
      <c r="D45" s="33">
        <v>0.0348528513285465</v>
      </c>
      <c r="E45" s="33">
        <v>0.39999371411847146</v>
      </c>
      <c r="F45" s="33">
        <v>0.08229635969340159</v>
      </c>
      <c r="G45" s="33">
        <v>0.3700998056281894</v>
      </c>
      <c r="H45" s="33">
        <v>0.1057626818114021</v>
      </c>
      <c r="I45" s="44">
        <v>0</v>
      </c>
      <c r="J45" s="146">
        <v>1</v>
      </c>
    </row>
    <row r="46" spans="2:10" ht="16.5" customHeight="1">
      <c r="B46" s="149" t="s">
        <v>428</v>
      </c>
      <c r="C46" s="33">
        <v>6.283540902972366E-05</v>
      </c>
      <c r="D46" s="33">
        <v>0.009927694218366315</v>
      </c>
      <c r="E46" s="33">
        <v>0.1933729171376193</v>
      </c>
      <c r="F46" s="33">
        <v>0.14847145983177634</v>
      </c>
      <c r="G46" s="33">
        <v>0.2991429851025006</v>
      </c>
      <c r="H46" s="33">
        <v>0.3490221083007078</v>
      </c>
      <c r="I46" s="44">
        <v>0</v>
      </c>
      <c r="J46" s="146">
        <v>1</v>
      </c>
    </row>
    <row r="47" spans="2:10" ht="16.5" customHeight="1">
      <c r="B47" s="149" t="s">
        <v>429</v>
      </c>
      <c r="C47" s="33">
        <v>0.003139562019618028</v>
      </c>
      <c r="D47" s="33">
        <v>0.004178052801553784</v>
      </c>
      <c r="E47" s="33">
        <v>0.14608542800575142</v>
      </c>
      <c r="F47" s="33">
        <v>0.2716615099708665</v>
      </c>
      <c r="G47" s="33">
        <v>0.3213186085202165</v>
      </c>
      <c r="H47" s="33">
        <v>0.2536168386819938</v>
      </c>
      <c r="I47" s="44">
        <v>0</v>
      </c>
      <c r="J47" s="146">
        <v>1</v>
      </c>
    </row>
    <row r="48" spans="2:10" ht="16.5" customHeight="1">
      <c r="B48" s="149" t="s">
        <v>430</v>
      </c>
      <c r="C48" s="33">
        <v>0.0021265482082193318</v>
      </c>
      <c r="D48" s="33">
        <v>0.002302587893647474</v>
      </c>
      <c r="E48" s="33">
        <v>0.13624485790399507</v>
      </c>
      <c r="F48" s="33">
        <v>0.31114777397603816</v>
      </c>
      <c r="G48" s="33">
        <v>0.3318577336664723</v>
      </c>
      <c r="H48" s="33">
        <v>0.21632049835162762</v>
      </c>
      <c r="I48" s="44">
        <v>0</v>
      </c>
      <c r="J48" s="146">
        <v>1</v>
      </c>
    </row>
    <row r="49" spans="2:10" ht="16.5" customHeight="1">
      <c r="B49" s="149" t="s">
        <v>431</v>
      </c>
      <c r="C49" s="33">
        <v>0</v>
      </c>
      <c r="D49" s="33">
        <v>0</v>
      </c>
      <c r="E49" s="33">
        <v>0.017466815960810456</v>
      </c>
      <c r="F49" s="33">
        <v>0.018401540140656113</v>
      </c>
      <c r="G49" s="33">
        <v>0.3290437051341959</v>
      </c>
      <c r="H49" s="33">
        <v>0.6350879387643376</v>
      </c>
      <c r="I49" s="44">
        <v>0</v>
      </c>
      <c r="J49" s="146">
        <v>1</v>
      </c>
    </row>
    <row r="50" spans="2:10" ht="16.5" customHeight="1" thickBot="1">
      <c r="B50" s="151" t="s">
        <v>400</v>
      </c>
      <c r="C50" s="42">
        <v>0.09310475997173041</v>
      </c>
      <c r="D50" s="103">
        <v>0</v>
      </c>
      <c r="E50" s="103">
        <v>0</v>
      </c>
      <c r="F50" s="103">
        <v>0.21630078790976182</v>
      </c>
      <c r="G50" s="103">
        <v>0.5403525496937838</v>
      </c>
      <c r="H50" s="103">
        <v>0.15024190242472413</v>
      </c>
      <c r="I50" s="45">
        <v>0</v>
      </c>
      <c r="J50" s="147">
        <v>1</v>
      </c>
    </row>
    <row r="51" spans="2:10" ht="27" customHeight="1" thickBot="1" thickTop="1">
      <c r="B51" s="223" t="s">
        <v>1</v>
      </c>
      <c r="C51" s="205">
        <v>0.0034536673721309746</v>
      </c>
      <c r="D51" s="205">
        <v>0.011957862508605942</v>
      </c>
      <c r="E51" s="205">
        <v>0.20327120480011604</v>
      </c>
      <c r="F51" s="205">
        <v>0.12532131341927819</v>
      </c>
      <c r="G51" s="205">
        <v>0.2741431408173426</v>
      </c>
      <c r="H51" s="205">
        <v>0.38185281108252633</v>
      </c>
      <c r="I51" s="206">
        <v>0</v>
      </c>
      <c r="J51" s="175">
        <v>1</v>
      </c>
    </row>
  </sheetData>
  <sheetProtection/>
  <hyperlinks>
    <hyperlink ref="L1" location="INDICE!A1" display="VOLVER AL ÍNDICE"/>
    <hyperlink ref="L1:M1" location="INDICE!A6:N6" display="VOLVER AL ÍNDICE"/>
  </hyperlinks>
  <printOptions horizontalCentered="1"/>
  <pageMargins left="0.3937007874015748" right="0.1968503937007874" top="0.5905511811023623" bottom="0" header="0" footer="0"/>
  <pageSetup horizontalDpi="300" verticalDpi="300"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Hoja67">
    <tabColor rgb="FF92D050"/>
  </sheetPr>
  <dimension ref="A1:M49"/>
  <sheetViews>
    <sheetView showGridLines="0" zoomScalePageLayoutView="0" workbookViewId="0" topLeftCell="A40">
      <selection activeCell="L8" sqref="L8"/>
    </sheetView>
  </sheetViews>
  <sheetFormatPr defaultColWidth="9.140625" defaultRowHeight="12.75"/>
  <cols>
    <col min="1" max="1" width="1.7109375" style="6" customWidth="1"/>
    <col min="2" max="2" width="21.140625" style="6" customWidth="1"/>
    <col min="3" max="6" width="10.28125" style="6" customWidth="1"/>
    <col min="7" max="7" width="11.140625" style="6" customWidth="1"/>
    <col min="8" max="8" width="10.28125" style="6" customWidth="1"/>
    <col min="9" max="9" width="9.00390625" style="6" customWidth="1"/>
    <col min="10" max="10" width="15.57421875" style="6" customWidth="1"/>
    <col min="11" max="11" width="6.00390625" style="10" customWidth="1"/>
    <col min="12" max="12" width="11.8515625" style="6" customWidth="1"/>
    <col min="13" max="16384" width="9.140625" style="6" customWidth="1"/>
  </cols>
  <sheetData>
    <row r="1" spans="1:13" ht="18" customHeight="1" thickBot="1" thickTop="1">
      <c r="A1" s="7"/>
      <c r="B1" s="2" t="s">
        <v>39</v>
      </c>
      <c r="C1" s="7"/>
      <c r="D1" s="7"/>
      <c r="E1" s="7"/>
      <c r="F1" s="7"/>
      <c r="G1" s="7"/>
      <c r="H1" s="7"/>
      <c r="I1" s="112"/>
      <c r="J1" s="112"/>
      <c r="K1" s="182"/>
      <c r="L1" s="499" t="s">
        <v>180</v>
      </c>
      <c r="M1" s="500"/>
    </row>
    <row r="2" spans="1:11" ht="6" customHeight="1" thickTop="1">
      <c r="A2" s="7"/>
      <c r="B2" s="2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7"/>
      <c r="B3" s="2" t="s">
        <v>203</v>
      </c>
      <c r="C3" s="7"/>
      <c r="D3" s="7"/>
      <c r="E3" s="7"/>
      <c r="F3" s="7"/>
      <c r="G3" s="7"/>
      <c r="H3" s="7"/>
      <c r="I3" s="7"/>
      <c r="J3" s="7"/>
      <c r="K3" s="7"/>
    </row>
    <row r="4" spans="1:11" ht="6" customHeight="1">
      <c r="A4" s="7"/>
      <c r="B4" s="3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>
      <c r="A5" s="7"/>
      <c r="B5" s="4" t="s">
        <v>121</v>
      </c>
      <c r="C5" s="7"/>
      <c r="D5" s="7"/>
      <c r="E5" s="7"/>
      <c r="F5" s="7"/>
      <c r="G5" s="7"/>
      <c r="H5" s="7"/>
      <c r="I5" s="7"/>
      <c r="J5" s="7"/>
      <c r="K5" s="7"/>
    </row>
    <row r="6" spans="1:11" ht="11.25" customHeight="1" thickBot="1">
      <c r="A6" s="7"/>
      <c r="B6" s="4"/>
      <c r="C6" s="7"/>
      <c r="D6" s="7"/>
      <c r="E6" s="7"/>
      <c r="F6" s="7"/>
      <c r="G6" s="7"/>
      <c r="H6" s="7"/>
      <c r="J6" s="20" t="s">
        <v>88</v>
      </c>
      <c r="K6" s="20"/>
    </row>
    <row r="7" spans="1:11" ht="45" customHeight="1" thickBot="1">
      <c r="A7" s="7"/>
      <c r="B7" s="218" t="s">
        <v>2</v>
      </c>
      <c r="C7" s="219" t="s">
        <v>129</v>
      </c>
      <c r="D7" s="220" t="s">
        <v>287</v>
      </c>
      <c r="E7" s="220" t="s">
        <v>115</v>
      </c>
      <c r="F7" s="220" t="s">
        <v>12</v>
      </c>
      <c r="G7" s="220" t="s">
        <v>288</v>
      </c>
      <c r="H7" s="220" t="s">
        <v>131</v>
      </c>
      <c r="I7" s="221" t="s">
        <v>130</v>
      </c>
      <c r="J7" s="222" t="s">
        <v>289</v>
      </c>
      <c r="K7" s="121"/>
    </row>
    <row r="8" spans="1:11" ht="16.5" customHeight="1" thickTop="1">
      <c r="A8" s="7"/>
      <c r="B8" s="148" t="s">
        <v>95</v>
      </c>
      <c r="C8" s="34">
        <v>20972.32</v>
      </c>
      <c r="D8" s="34">
        <v>72613.86</v>
      </c>
      <c r="E8" s="34">
        <v>1234359.95</v>
      </c>
      <c r="F8" s="34">
        <v>761010.94</v>
      </c>
      <c r="G8" s="34">
        <v>1664728.25</v>
      </c>
      <c r="H8" s="34">
        <v>2318792.94</v>
      </c>
      <c r="I8" s="71">
        <v>0</v>
      </c>
      <c r="J8" s="165">
        <v>6072478.26</v>
      </c>
      <c r="K8" s="123"/>
    </row>
    <row r="9" spans="1:11" ht="16.5" customHeight="1">
      <c r="A9" s="7"/>
      <c r="B9" s="149" t="s">
        <v>97</v>
      </c>
      <c r="C9" s="34">
        <v>5897.9</v>
      </c>
      <c r="D9" s="34">
        <v>1074300.47</v>
      </c>
      <c r="E9" s="34">
        <v>489354.12</v>
      </c>
      <c r="F9" s="34">
        <v>48828.9</v>
      </c>
      <c r="G9" s="34">
        <v>233815.22</v>
      </c>
      <c r="H9" s="34">
        <v>152841.88</v>
      </c>
      <c r="I9" s="72">
        <v>0</v>
      </c>
      <c r="J9" s="165">
        <v>2005038.49</v>
      </c>
      <c r="K9" s="123"/>
    </row>
    <row r="10" spans="1:11" ht="16.5" customHeight="1">
      <c r="A10" s="7"/>
      <c r="B10" s="149" t="s">
        <v>98</v>
      </c>
      <c r="C10" s="34">
        <v>1027613.03</v>
      </c>
      <c r="D10" s="34">
        <v>1835524.4</v>
      </c>
      <c r="E10" s="34">
        <v>39351.700000000186</v>
      </c>
      <c r="F10" s="34">
        <v>293973.09</v>
      </c>
      <c r="G10" s="34">
        <v>483304.64</v>
      </c>
      <c r="H10" s="34">
        <v>10900625.49</v>
      </c>
      <c r="I10" s="72">
        <v>0</v>
      </c>
      <c r="J10" s="165">
        <v>14580392.35</v>
      </c>
      <c r="K10" s="123"/>
    </row>
    <row r="11" spans="1:11" ht="16.5" customHeight="1">
      <c r="A11" s="7"/>
      <c r="B11" s="150" t="s">
        <v>99</v>
      </c>
      <c r="C11" s="34">
        <v>552.07</v>
      </c>
      <c r="D11" s="34">
        <v>37226.62</v>
      </c>
      <c r="E11" s="34">
        <v>5303.92</v>
      </c>
      <c r="F11" s="34">
        <v>21250.71</v>
      </c>
      <c r="G11" s="34">
        <v>78908.37</v>
      </c>
      <c r="H11" s="34">
        <v>5159.209999999992</v>
      </c>
      <c r="I11" s="72">
        <v>0</v>
      </c>
      <c r="J11" s="165">
        <v>148400.9</v>
      </c>
      <c r="K11" s="123"/>
    </row>
    <row r="12" spans="1:11" ht="16.5" customHeight="1" thickBot="1">
      <c r="A12" s="7"/>
      <c r="B12" s="151" t="s">
        <v>100</v>
      </c>
      <c r="C12" s="36">
        <v>2255.62</v>
      </c>
      <c r="D12" s="37">
        <v>199385.11</v>
      </c>
      <c r="E12" s="37">
        <v>106397.61</v>
      </c>
      <c r="F12" s="37">
        <v>59547.82</v>
      </c>
      <c r="G12" s="37">
        <v>122800.48</v>
      </c>
      <c r="H12" s="37">
        <v>151462.91</v>
      </c>
      <c r="I12" s="73">
        <v>0</v>
      </c>
      <c r="J12" s="169">
        <v>641849.55</v>
      </c>
      <c r="K12" s="123"/>
    </row>
    <row r="13" spans="1:11" ht="25.5" customHeight="1" thickBot="1" thickTop="1">
      <c r="A13" s="7"/>
      <c r="B13" s="223" t="s">
        <v>92</v>
      </c>
      <c r="C13" s="170">
        <v>1057290.94</v>
      </c>
      <c r="D13" s="170">
        <v>3219050.46</v>
      </c>
      <c r="E13" s="170">
        <v>1874767.3</v>
      </c>
      <c r="F13" s="170">
        <v>1184611.46</v>
      </c>
      <c r="G13" s="170">
        <v>2583556.96</v>
      </c>
      <c r="H13" s="170">
        <v>13528882.430000002</v>
      </c>
      <c r="I13" s="183">
        <v>0</v>
      </c>
      <c r="J13" s="172">
        <v>23448159.55</v>
      </c>
      <c r="K13" s="124"/>
    </row>
    <row r="15" spans="2:11" ht="15" customHeight="1">
      <c r="B15" s="5" t="s">
        <v>9</v>
      </c>
      <c r="C15" s="7"/>
      <c r="D15" s="7"/>
      <c r="E15" s="7"/>
      <c r="F15" s="7"/>
      <c r="G15" s="7"/>
      <c r="H15" s="7"/>
      <c r="I15" s="7"/>
      <c r="J15" s="7"/>
      <c r="K15" s="7"/>
    </row>
    <row r="16" spans="2:11" ht="11.25" customHeight="1" thickBot="1">
      <c r="B16" s="4"/>
      <c r="C16" s="7"/>
      <c r="D16" s="7"/>
      <c r="E16" s="7"/>
      <c r="F16" s="7"/>
      <c r="G16" s="7"/>
      <c r="H16" s="7"/>
      <c r="J16" s="15" t="s">
        <v>102</v>
      </c>
      <c r="K16" s="20"/>
    </row>
    <row r="17" spans="2:11" ht="45" customHeight="1" thickBot="1">
      <c r="B17" s="218" t="s">
        <v>2</v>
      </c>
      <c r="C17" s="219" t="s">
        <v>129</v>
      </c>
      <c r="D17" s="220" t="s">
        <v>287</v>
      </c>
      <c r="E17" s="220" t="s">
        <v>115</v>
      </c>
      <c r="F17" s="220" t="s">
        <v>12</v>
      </c>
      <c r="G17" s="220" t="s">
        <v>288</v>
      </c>
      <c r="H17" s="220" t="s">
        <v>131</v>
      </c>
      <c r="I17" s="221" t="s">
        <v>130</v>
      </c>
      <c r="J17" s="222" t="s">
        <v>289</v>
      </c>
      <c r="K17" s="121"/>
    </row>
    <row r="18" spans="2:11" ht="16.5" customHeight="1" thickTop="1">
      <c r="B18" s="148" t="s">
        <v>95</v>
      </c>
      <c r="C18" s="33">
        <v>0.003453667366443565</v>
      </c>
      <c r="D18" s="33">
        <v>0.011957862488914039</v>
      </c>
      <c r="E18" s="33">
        <v>0.203271201171826</v>
      </c>
      <c r="F18" s="33">
        <v>0.12532131156612822</v>
      </c>
      <c r="G18" s="33">
        <v>0.27414313871911666</v>
      </c>
      <c r="H18" s="33">
        <v>0.38185281868757165</v>
      </c>
      <c r="I18" s="43">
        <v>0</v>
      </c>
      <c r="J18" s="146">
        <v>1</v>
      </c>
      <c r="K18" s="127"/>
    </row>
    <row r="19" spans="2:11" ht="16.5" customHeight="1">
      <c r="B19" s="149" t="s">
        <v>97</v>
      </c>
      <c r="C19" s="33">
        <v>0.0029415395412184827</v>
      </c>
      <c r="D19" s="33">
        <v>0.5358004224647079</v>
      </c>
      <c r="E19" s="33">
        <v>0.2440622075040565</v>
      </c>
      <c r="F19" s="33">
        <v>0.024353098578172434</v>
      </c>
      <c r="G19" s="33">
        <v>0.11661383118884666</v>
      </c>
      <c r="H19" s="33">
        <v>0.07622890072299815</v>
      </c>
      <c r="I19" s="44">
        <v>0</v>
      </c>
      <c r="J19" s="146">
        <v>1</v>
      </c>
      <c r="K19" s="127"/>
    </row>
    <row r="20" spans="2:11" ht="16.5" customHeight="1">
      <c r="B20" s="149" t="s">
        <v>98</v>
      </c>
      <c r="C20" s="33">
        <v>0.07047910682595589</v>
      </c>
      <c r="D20" s="33">
        <v>0.12588991818179707</v>
      </c>
      <c r="E20" s="33">
        <v>0.002698946575329997</v>
      </c>
      <c r="F20" s="33">
        <v>0.020162220806081398</v>
      </c>
      <c r="G20" s="33">
        <v>0.033147574386089826</v>
      </c>
      <c r="H20" s="33">
        <v>0.7476222332247459</v>
      </c>
      <c r="I20" s="44">
        <v>0</v>
      </c>
      <c r="J20" s="146">
        <v>1</v>
      </c>
      <c r="K20" s="127"/>
    </row>
    <row r="21" spans="2:11" ht="16.5" customHeight="1">
      <c r="B21" s="150" t="s">
        <v>99</v>
      </c>
      <c r="C21" s="33">
        <v>0.0037201256865692866</v>
      </c>
      <c r="D21" s="33">
        <v>0.25085171316346466</v>
      </c>
      <c r="E21" s="33">
        <v>0.03574048405366813</v>
      </c>
      <c r="F21" s="33">
        <v>0.1431979859960418</v>
      </c>
      <c r="G21" s="33">
        <v>0.5317243359036232</v>
      </c>
      <c r="H21" s="33">
        <v>0.034765355196632854</v>
      </c>
      <c r="I21" s="44">
        <v>0</v>
      </c>
      <c r="J21" s="146">
        <v>1</v>
      </c>
      <c r="K21" s="127"/>
    </row>
    <row r="22" spans="2:11" ht="16.5" customHeight="1" thickBot="1">
      <c r="B22" s="151" t="s">
        <v>100</v>
      </c>
      <c r="C22" s="42">
        <v>0.0035142503410651293</v>
      </c>
      <c r="D22" s="103">
        <v>0.3106415046952981</v>
      </c>
      <c r="E22" s="103">
        <v>0.16576721133480576</v>
      </c>
      <c r="F22" s="103">
        <v>0.09277535522148453</v>
      </c>
      <c r="G22" s="103">
        <v>0.191322841933908</v>
      </c>
      <c r="H22" s="103">
        <v>0.23597883647343848</v>
      </c>
      <c r="I22" s="45">
        <v>0</v>
      </c>
      <c r="J22" s="147">
        <v>1</v>
      </c>
      <c r="K22" s="127"/>
    </row>
    <row r="23" spans="2:11" ht="25.5" customHeight="1" thickBot="1" thickTop="1">
      <c r="B23" s="223" t="s">
        <v>92</v>
      </c>
      <c r="C23" s="205">
        <v>0.045090572577582116</v>
      </c>
      <c r="D23" s="205">
        <v>0.13728371530122926</v>
      </c>
      <c r="E23" s="205">
        <v>0.07995370792331546</v>
      </c>
      <c r="F23" s="205">
        <v>0.05052044521762904</v>
      </c>
      <c r="G23" s="205">
        <v>0.11018165218856163</v>
      </c>
      <c r="H23" s="205">
        <v>0.5769699067916826</v>
      </c>
      <c r="I23" s="206">
        <v>0</v>
      </c>
      <c r="J23" s="175">
        <v>1</v>
      </c>
      <c r="K23" s="128"/>
    </row>
    <row r="25" spans="2:10" ht="18">
      <c r="B25" s="2" t="s">
        <v>202</v>
      </c>
      <c r="C25" s="7"/>
      <c r="D25" s="7"/>
      <c r="E25" s="7"/>
      <c r="F25" s="7"/>
      <c r="G25" s="7"/>
      <c r="H25" s="7"/>
      <c r="I25" s="7"/>
      <c r="J25" s="7"/>
    </row>
    <row r="26" spans="2:10" ht="6" customHeight="1">
      <c r="B26" s="3"/>
      <c r="C26" s="7"/>
      <c r="D26" s="7"/>
      <c r="E26" s="7"/>
      <c r="F26" s="7"/>
      <c r="G26" s="7"/>
      <c r="H26" s="7"/>
      <c r="I26" s="7"/>
      <c r="J26" s="7"/>
    </row>
    <row r="27" spans="2:10" ht="15" customHeight="1">
      <c r="B27" s="4" t="s">
        <v>121</v>
      </c>
      <c r="C27" s="7"/>
      <c r="D27" s="7"/>
      <c r="E27" s="7"/>
      <c r="F27" s="7"/>
      <c r="G27" s="7"/>
      <c r="H27" s="7"/>
      <c r="I27" s="7"/>
      <c r="J27" s="7"/>
    </row>
    <row r="28" spans="2:10" ht="11.25" customHeight="1" thickBot="1">
      <c r="B28" s="4"/>
      <c r="C28" s="7"/>
      <c r="D28" s="7"/>
      <c r="E28" s="7"/>
      <c r="F28" s="7"/>
      <c r="G28" s="7"/>
      <c r="H28" s="7"/>
      <c r="J28" s="20" t="s">
        <v>88</v>
      </c>
    </row>
    <row r="29" spans="2:10" ht="45" customHeight="1" thickBot="1">
      <c r="B29" s="218" t="s">
        <v>0</v>
      </c>
      <c r="C29" s="219" t="s">
        <v>129</v>
      </c>
      <c r="D29" s="220" t="s">
        <v>287</v>
      </c>
      <c r="E29" s="220" t="s">
        <v>115</v>
      </c>
      <c r="F29" s="220" t="s">
        <v>12</v>
      </c>
      <c r="G29" s="220" t="s">
        <v>288</v>
      </c>
      <c r="H29" s="220" t="s">
        <v>131</v>
      </c>
      <c r="I29" s="221" t="s">
        <v>130</v>
      </c>
      <c r="J29" s="222" t="s">
        <v>289</v>
      </c>
    </row>
    <row r="30" spans="2:10" ht="16.5" customHeight="1" thickTop="1">
      <c r="B30" s="148" t="s">
        <v>81</v>
      </c>
      <c r="C30" s="34">
        <v>430</v>
      </c>
      <c r="D30" s="34">
        <v>116.85</v>
      </c>
      <c r="E30" s="34">
        <v>414059.57</v>
      </c>
      <c r="F30" s="34">
        <v>21475.6</v>
      </c>
      <c r="G30" s="34">
        <v>213416.77</v>
      </c>
      <c r="H30" s="34">
        <v>720811.98</v>
      </c>
      <c r="I30" s="71">
        <v>0</v>
      </c>
      <c r="J30" s="165">
        <v>1370310.77</v>
      </c>
    </row>
    <row r="31" spans="2:10" ht="16.5" customHeight="1">
      <c r="B31" s="149" t="s">
        <v>82</v>
      </c>
      <c r="C31" s="34">
        <v>159.85</v>
      </c>
      <c r="D31" s="34">
        <v>596.88</v>
      </c>
      <c r="E31" s="34">
        <v>5484.59</v>
      </c>
      <c r="F31" s="34">
        <v>41007.87</v>
      </c>
      <c r="G31" s="34">
        <v>114232.79</v>
      </c>
      <c r="H31" s="34">
        <v>483468.3</v>
      </c>
      <c r="I31" s="72">
        <v>0</v>
      </c>
      <c r="J31" s="165">
        <v>644950.28</v>
      </c>
    </row>
    <row r="32" spans="2:10" ht="16.5" customHeight="1">
      <c r="B32" s="149" t="s">
        <v>83</v>
      </c>
      <c r="C32" s="34">
        <v>815.56</v>
      </c>
      <c r="D32" s="34">
        <v>8910.48</v>
      </c>
      <c r="E32" s="34">
        <v>105424.93</v>
      </c>
      <c r="F32" s="34">
        <v>316150.46</v>
      </c>
      <c r="G32" s="34">
        <v>430912.38</v>
      </c>
      <c r="H32" s="34">
        <v>589132.52</v>
      </c>
      <c r="I32" s="72">
        <v>0</v>
      </c>
      <c r="J32" s="165">
        <v>1451346.33</v>
      </c>
    </row>
    <row r="33" spans="2:10" ht="16.5" customHeight="1">
      <c r="B33" s="149" t="s">
        <v>84</v>
      </c>
      <c r="C33" s="34">
        <v>8047.79</v>
      </c>
      <c r="D33" s="34">
        <v>3408.13</v>
      </c>
      <c r="E33" s="34">
        <v>121154.01</v>
      </c>
      <c r="F33" s="34">
        <v>150748.31</v>
      </c>
      <c r="G33" s="34">
        <v>275197.08</v>
      </c>
      <c r="H33" s="34">
        <v>272986.66</v>
      </c>
      <c r="I33" s="72">
        <v>0</v>
      </c>
      <c r="J33" s="165">
        <v>831541.98</v>
      </c>
    </row>
    <row r="34" spans="2:10" ht="16.5" customHeight="1">
      <c r="B34" s="149" t="s">
        <v>85</v>
      </c>
      <c r="C34" s="34">
        <v>5214.47</v>
      </c>
      <c r="D34" s="34">
        <v>15612.03</v>
      </c>
      <c r="E34" s="34">
        <v>183311.64</v>
      </c>
      <c r="F34" s="34">
        <v>98353.55</v>
      </c>
      <c r="G34" s="34">
        <v>274548.78</v>
      </c>
      <c r="H34" s="34">
        <v>155740.18</v>
      </c>
      <c r="I34" s="72">
        <v>0</v>
      </c>
      <c r="J34" s="165">
        <v>732780.65</v>
      </c>
    </row>
    <row r="35" spans="2:10" ht="16.5" customHeight="1">
      <c r="B35" s="149" t="s">
        <v>86</v>
      </c>
      <c r="C35" s="34">
        <v>3850.82</v>
      </c>
      <c r="D35" s="34">
        <v>19061.86</v>
      </c>
      <c r="E35" s="34">
        <v>190191.07</v>
      </c>
      <c r="F35" s="34">
        <v>92906.57</v>
      </c>
      <c r="G35" s="34">
        <v>243395.18</v>
      </c>
      <c r="H35" s="34">
        <v>75018.79</v>
      </c>
      <c r="I35" s="72">
        <v>0</v>
      </c>
      <c r="J35" s="165">
        <v>624424.29</v>
      </c>
    </row>
    <row r="36" spans="2:10" ht="16.5" customHeight="1" thickBot="1">
      <c r="B36" s="151" t="s">
        <v>87</v>
      </c>
      <c r="C36" s="36">
        <v>2453.83</v>
      </c>
      <c r="D36" s="37">
        <v>24907.63</v>
      </c>
      <c r="E36" s="37">
        <v>214734.14</v>
      </c>
      <c r="F36" s="37">
        <v>40368.58</v>
      </c>
      <c r="G36" s="37">
        <v>113025.27</v>
      </c>
      <c r="H36" s="37">
        <v>21634.51</v>
      </c>
      <c r="I36" s="73">
        <v>0</v>
      </c>
      <c r="J36" s="169">
        <v>417123.96</v>
      </c>
    </row>
    <row r="37" spans="2:10" ht="25.5" customHeight="1" thickBot="1" thickTop="1">
      <c r="B37" s="225" t="s">
        <v>1</v>
      </c>
      <c r="C37" s="170">
        <v>20972.32</v>
      </c>
      <c r="D37" s="170">
        <v>72613.86</v>
      </c>
      <c r="E37" s="170">
        <v>1234359.95</v>
      </c>
      <c r="F37" s="170">
        <v>761010.94</v>
      </c>
      <c r="G37" s="170">
        <v>1664728.25</v>
      </c>
      <c r="H37" s="170">
        <v>2318792.94</v>
      </c>
      <c r="I37" s="183">
        <v>0</v>
      </c>
      <c r="J37" s="172">
        <v>6072478.26</v>
      </c>
    </row>
    <row r="38" ht="12" customHeight="1"/>
    <row r="39" spans="2:10" ht="15.75">
      <c r="B39" s="5" t="s">
        <v>10</v>
      </c>
      <c r="C39" s="7"/>
      <c r="D39" s="7"/>
      <c r="E39" s="7"/>
      <c r="F39" s="7"/>
      <c r="G39" s="7"/>
      <c r="H39" s="7"/>
      <c r="I39" s="7"/>
      <c r="J39" s="7"/>
    </row>
    <row r="40" spans="2:10" ht="11.25" customHeight="1" thickBot="1">
      <c r="B40" s="4"/>
      <c r="C40" s="7"/>
      <c r="D40" s="7"/>
      <c r="E40" s="7"/>
      <c r="F40" s="7"/>
      <c r="G40" s="7"/>
      <c r="H40" s="7"/>
      <c r="J40" s="15" t="s">
        <v>102</v>
      </c>
    </row>
    <row r="41" spans="2:10" ht="45" customHeight="1" thickBot="1">
      <c r="B41" s="218" t="s">
        <v>0</v>
      </c>
      <c r="C41" s="219" t="s">
        <v>129</v>
      </c>
      <c r="D41" s="220" t="s">
        <v>287</v>
      </c>
      <c r="E41" s="220" t="s">
        <v>115</v>
      </c>
      <c r="F41" s="220" t="s">
        <v>12</v>
      </c>
      <c r="G41" s="220" t="s">
        <v>288</v>
      </c>
      <c r="H41" s="220" t="s">
        <v>131</v>
      </c>
      <c r="I41" s="221" t="s">
        <v>130</v>
      </c>
      <c r="J41" s="222" t="s">
        <v>289</v>
      </c>
    </row>
    <row r="42" spans="2:10" ht="16.5" customHeight="1" thickTop="1">
      <c r="B42" s="148" t="s">
        <v>81</v>
      </c>
      <c r="C42" s="33">
        <v>0.0003137974315125612</v>
      </c>
      <c r="D42" s="33">
        <v>8.527262760986691E-05</v>
      </c>
      <c r="E42" s="33">
        <v>0.3021647199051059</v>
      </c>
      <c r="F42" s="33">
        <v>0.015672065395793393</v>
      </c>
      <c r="G42" s="33">
        <v>0.1557433355062954</v>
      </c>
      <c r="H42" s="33">
        <v>0.5260208091336829</v>
      </c>
      <c r="I42" s="43">
        <v>0</v>
      </c>
      <c r="J42" s="146">
        <v>1</v>
      </c>
    </row>
    <row r="43" spans="2:10" ht="16.5" customHeight="1">
      <c r="B43" s="149" t="s">
        <v>82</v>
      </c>
      <c r="C43" s="33">
        <v>0.0002478485628380532</v>
      </c>
      <c r="D43" s="33">
        <v>0.0009254666886880024</v>
      </c>
      <c r="E43" s="33">
        <v>0.008503895835195233</v>
      </c>
      <c r="F43" s="33">
        <v>0.06358299433562538</v>
      </c>
      <c r="G43" s="33">
        <v>0.17711875402240307</v>
      </c>
      <c r="H43" s="33">
        <v>0.7496210405552503</v>
      </c>
      <c r="I43" s="44">
        <v>0</v>
      </c>
      <c r="J43" s="146">
        <v>1</v>
      </c>
    </row>
    <row r="44" spans="2:10" ht="16.5" customHeight="1">
      <c r="B44" s="149" t="s">
        <v>83</v>
      </c>
      <c r="C44" s="33">
        <v>0.0005619334152999856</v>
      </c>
      <c r="D44" s="33">
        <v>0.006139458112661503</v>
      </c>
      <c r="E44" s="33">
        <v>0.0726394023403084</v>
      </c>
      <c r="F44" s="33">
        <v>0.2178325417338534</v>
      </c>
      <c r="G44" s="33">
        <v>0.29690527415327533</v>
      </c>
      <c r="H44" s="33">
        <v>0.4059213902446014</v>
      </c>
      <c r="I44" s="44">
        <v>0</v>
      </c>
      <c r="J44" s="146">
        <v>1</v>
      </c>
    </row>
    <row r="45" spans="2:10" ht="16.5" customHeight="1">
      <c r="B45" s="149" t="s">
        <v>84</v>
      </c>
      <c r="C45" s="33">
        <v>0.0096781523886503</v>
      </c>
      <c r="D45" s="33">
        <v>0.004098566376648838</v>
      </c>
      <c r="E45" s="33">
        <v>0.1456980079346084</v>
      </c>
      <c r="F45" s="33">
        <v>0.1812876723313476</v>
      </c>
      <c r="G45" s="33">
        <v>0.3309479095691597</v>
      </c>
      <c r="H45" s="33">
        <v>0.328289691399585</v>
      </c>
      <c r="I45" s="44">
        <v>0</v>
      </c>
      <c r="J45" s="146">
        <v>1</v>
      </c>
    </row>
    <row r="46" spans="2:10" ht="16.5" customHeight="1">
      <c r="B46" s="149" t="s">
        <v>85</v>
      </c>
      <c r="C46" s="33">
        <v>0.007116003950158892</v>
      </c>
      <c r="D46" s="33">
        <v>0.021305188667304464</v>
      </c>
      <c r="E46" s="33">
        <v>0.2501589527507311</v>
      </c>
      <c r="F46" s="33">
        <v>0.13421963311940618</v>
      </c>
      <c r="G46" s="33">
        <v>0.3746670712443076</v>
      </c>
      <c r="H46" s="33">
        <v>0.21253315026809189</v>
      </c>
      <c r="I46" s="44">
        <v>0</v>
      </c>
      <c r="J46" s="146">
        <v>1</v>
      </c>
    </row>
    <row r="47" spans="2:10" ht="16.5" customHeight="1">
      <c r="B47" s="149" t="s">
        <v>86</v>
      </c>
      <c r="C47" s="33">
        <v>0.006166992638931454</v>
      </c>
      <c r="D47" s="33">
        <v>0.03052709560673881</v>
      </c>
      <c r="E47" s="33">
        <v>0.3045862773852055</v>
      </c>
      <c r="F47" s="33">
        <v>0.14878756558301087</v>
      </c>
      <c r="G47" s="33">
        <v>0.3897913388346888</v>
      </c>
      <c r="H47" s="33">
        <v>0.1201407299514246</v>
      </c>
      <c r="I47" s="44">
        <v>0</v>
      </c>
      <c r="J47" s="146">
        <v>1</v>
      </c>
    </row>
    <row r="48" spans="2:10" ht="16.5" customHeight="1" thickBot="1">
      <c r="B48" s="151" t="s">
        <v>87</v>
      </c>
      <c r="C48" s="42">
        <v>0.005882735674066769</v>
      </c>
      <c r="D48" s="103">
        <v>0.05971277698840411</v>
      </c>
      <c r="E48" s="103">
        <v>0.514796944294449</v>
      </c>
      <c r="F48" s="103">
        <v>0.09677837734375172</v>
      </c>
      <c r="G48" s="103">
        <v>0.27096326473310234</v>
      </c>
      <c r="H48" s="103">
        <v>0.05186590096622598</v>
      </c>
      <c r="I48" s="45">
        <v>0</v>
      </c>
      <c r="J48" s="147">
        <v>1</v>
      </c>
    </row>
    <row r="49" spans="2:10" ht="25.5" customHeight="1" thickBot="1" thickTop="1">
      <c r="B49" s="225" t="s">
        <v>1</v>
      </c>
      <c r="C49" s="205">
        <v>0.003453667366443565</v>
      </c>
      <c r="D49" s="205">
        <v>0.011957862488914039</v>
      </c>
      <c r="E49" s="205">
        <v>0.203271201171826</v>
      </c>
      <c r="F49" s="205">
        <v>0.12532131156612822</v>
      </c>
      <c r="G49" s="205">
        <v>0.27414313871911666</v>
      </c>
      <c r="H49" s="205">
        <v>0.38185281868757165</v>
      </c>
      <c r="I49" s="206">
        <v>0</v>
      </c>
      <c r="J49" s="175">
        <v>1</v>
      </c>
    </row>
  </sheetData>
  <sheetProtection/>
  <hyperlinks>
    <hyperlink ref="L1" location="INDICE!A1" display="VOLVER AL ÍNDICE"/>
    <hyperlink ref="L1:M1" location="INDICE!A6:N6" display="VOLVER AL ÍNDICE"/>
  </hyperlinks>
  <printOptions/>
  <pageMargins left="0" right="0" top="0.3937007874015748" bottom="0.1968503937007874" header="0" footer="0"/>
  <pageSetup horizontalDpi="300" verticalDpi="3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Hoja68">
    <tabColor rgb="FF92D050"/>
  </sheetPr>
  <dimension ref="A1:L49"/>
  <sheetViews>
    <sheetView showGridLines="0" zoomScalePageLayoutView="0" workbookViewId="0" topLeftCell="A21">
      <selection activeCell="B3" sqref="B3:I3"/>
    </sheetView>
  </sheetViews>
  <sheetFormatPr defaultColWidth="9.140625" defaultRowHeight="12.75"/>
  <cols>
    <col min="1" max="1" width="1.7109375" style="6" customWidth="1"/>
    <col min="2" max="2" width="24.7109375" style="6" customWidth="1"/>
    <col min="3" max="3" width="12.7109375" style="6" customWidth="1"/>
    <col min="4" max="4" width="14.57421875" style="6" customWidth="1"/>
    <col min="5" max="5" width="12.7109375" style="6" customWidth="1"/>
    <col min="6" max="6" width="13.7109375" style="6" customWidth="1"/>
    <col min="7" max="7" width="16.7109375" style="6" customWidth="1"/>
    <col min="8" max="8" width="6.57421875" style="10" customWidth="1"/>
    <col min="9" max="16384" width="9.140625" style="6" customWidth="1"/>
  </cols>
  <sheetData>
    <row r="1" spans="1:10" ht="18" customHeight="1" thickBot="1" thickTop="1">
      <c r="A1" s="7"/>
      <c r="B1" s="2" t="s">
        <v>103</v>
      </c>
      <c r="C1" s="7"/>
      <c r="D1" s="7"/>
      <c r="E1" s="7"/>
      <c r="F1" s="7"/>
      <c r="G1" s="112"/>
      <c r="H1" s="182"/>
      <c r="I1" s="499" t="s">
        <v>180</v>
      </c>
      <c r="J1" s="500"/>
    </row>
    <row r="2" spans="1:8" ht="12" customHeight="1" thickTop="1">
      <c r="A2" s="7"/>
      <c r="B2" s="2"/>
      <c r="C2" s="7"/>
      <c r="D2" s="7"/>
      <c r="E2" s="7"/>
      <c r="F2" s="7"/>
      <c r="G2" s="7"/>
      <c r="H2" s="7"/>
    </row>
    <row r="3" spans="1:8" ht="18" customHeight="1">
      <c r="A3" s="7"/>
      <c r="B3" s="2" t="s">
        <v>204</v>
      </c>
      <c r="C3" s="7"/>
      <c r="D3" s="7"/>
      <c r="E3" s="7"/>
      <c r="F3" s="7"/>
      <c r="G3" s="7"/>
      <c r="H3" s="7"/>
    </row>
    <row r="4" spans="1:8" ht="6" customHeight="1">
      <c r="A4" s="7"/>
      <c r="B4" s="3"/>
      <c r="C4" s="7"/>
      <c r="D4" s="7"/>
      <c r="E4" s="7"/>
      <c r="F4" s="7"/>
      <c r="G4" s="7"/>
      <c r="H4" s="7"/>
    </row>
    <row r="5" spans="1:8" ht="15" customHeight="1">
      <c r="A5" s="7"/>
      <c r="B5" s="4" t="s">
        <v>121</v>
      </c>
      <c r="C5" s="7"/>
      <c r="D5" s="7"/>
      <c r="E5" s="7"/>
      <c r="F5" s="7"/>
      <c r="G5" s="7"/>
      <c r="H5" s="7"/>
    </row>
    <row r="6" spans="1:8" ht="11.25" customHeight="1" thickBot="1">
      <c r="A6" s="7"/>
      <c r="B6" s="18"/>
      <c r="C6" s="18"/>
      <c r="D6" s="18"/>
      <c r="E6" s="18"/>
      <c r="F6" s="20"/>
      <c r="G6" s="20" t="s">
        <v>88</v>
      </c>
      <c r="H6" s="20"/>
    </row>
    <row r="7" spans="1:8" ht="42" customHeight="1" thickBot="1">
      <c r="A7" s="7"/>
      <c r="B7" s="313" t="s">
        <v>2</v>
      </c>
      <c r="C7" s="219" t="s">
        <v>105</v>
      </c>
      <c r="D7" s="220" t="s">
        <v>106</v>
      </c>
      <c r="E7" s="220" t="s">
        <v>107</v>
      </c>
      <c r="F7" s="221" t="s">
        <v>108</v>
      </c>
      <c r="G7" s="222" t="s">
        <v>103</v>
      </c>
      <c r="H7" s="121"/>
    </row>
    <row r="8" spans="1:8" ht="16.5" customHeight="1" thickTop="1">
      <c r="A8" s="7"/>
      <c r="B8" s="164" t="s">
        <v>89</v>
      </c>
      <c r="C8" s="34">
        <v>19639014.31</v>
      </c>
      <c r="D8" s="34">
        <v>18722349.32</v>
      </c>
      <c r="E8" s="34">
        <v>445483.86</v>
      </c>
      <c r="F8" s="39">
        <v>6072478.26</v>
      </c>
      <c r="G8" s="165">
        <v>44879325.74999999</v>
      </c>
      <c r="H8" s="125"/>
    </row>
    <row r="9" spans="1:8" ht="16.5" customHeight="1">
      <c r="A9" s="7"/>
      <c r="B9" s="166" t="s">
        <v>90</v>
      </c>
      <c r="C9" s="34">
        <v>1944287.4</v>
      </c>
      <c r="D9" s="34">
        <v>1084515.42</v>
      </c>
      <c r="E9" s="34">
        <v>11550.63</v>
      </c>
      <c r="F9" s="40">
        <v>2005038.49</v>
      </c>
      <c r="G9" s="165">
        <v>5045391.94</v>
      </c>
      <c r="H9" s="125"/>
    </row>
    <row r="10" spans="1:8" ht="16.5" customHeight="1">
      <c r="A10" s="7"/>
      <c r="B10" s="166" t="s">
        <v>91</v>
      </c>
      <c r="C10" s="34">
        <v>600928.91</v>
      </c>
      <c r="D10" s="34">
        <v>827165.32</v>
      </c>
      <c r="E10" s="34">
        <v>28540.75</v>
      </c>
      <c r="F10" s="40">
        <v>14580392.35</v>
      </c>
      <c r="G10" s="165">
        <v>16037027.33</v>
      </c>
      <c r="H10" s="125"/>
    </row>
    <row r="11" spans="1:8" ht="16.5" customHeight="1">
      <c r="A11" s="7"/>
      <c r="B11" s="167" t="s">
        <v>99</v>
      </c>
      <c r="C11" s="34">
        <v>222840.63</v>
      </c>
      <c r="D11" s="34">
        <v>188314.18</v>
      </c>
      <c r="E11" s="34">
        <v>1448.33</v>
      </c>
      <c r="F11" s="40">
        <v>148400.9</v>
      </c>
      <c r="G11" s="165">
        <v>561004.04</v>
      </c>
      <c r="H11" s="125"/>
    </row>
    <row r="12" spans="1:8" ht="16.5" customHeight="1" thickBot="1">
      <c r="A12" s="7"/>
      <c r="B12" s="168" t="s">
        <v>100</v>
      </c>
      <c r="C12" s="36">
        <v>412726.16</v>
      </c>
      <c r="D12" s="37">
        <v>549264.91</v>
      </c>
      <c r="E12" s="37">
        <v>4338.22</v>
      </c>
      <c r="F12" s="41">
        <v>641849.55</v>
      </c>
      <c r="G12" s="169">
        <v>1608178.84</v>
      </c>
      <c r="H12" s="125"/>
    </row>
    <row r="13" spans="1:8" ht="27" customHeight="1" thickBot="1" thickTop="1">
      <c r="A13" s="7"/>
      <c r="B13" s="226" t="s">
        <v>92</v>
      </c>
      <c r="C13" s="170">
        <v>22819797.409999996</v>
      </c>
      <c r="D13" s="170">
        <v>21371609.150000002</v>
      </c>
      <c r="E13" s="170">
        <v>491361.79</v>
      </c>
      <c r="F13" s="171">
        <v>23448159.55</v>
      </c>
      <c r="G13" s="172">
        <v>68130927.89999999</v>
      </c>
      <c r="H13" s="126"/>
    </row>
    <row r="14" spans="1:8" ht="12" customHeight="1">
      <c r="A14" s="7"/>
      <c r="B14" s="7"/>
      <c r="C14" s="7"/>
      <c r="D14" s="7"/>
      <c r="E14" s="7"/>
      <c r="F14" s="7"/>
      <c r="G14" s="7"/>
      <c r="H14" s="7"/>
    </row>
    <row r="15" spans="1:8" ht="15" customHeight="1">
      <c r="A15" s="7"/>
      <c r="B15" s="5" t="s">
        <v>9</v>
      </c>
      <c r="C15" s="7"/>
      <c r="D15" s="7"/>
      <c r="E15" s="7"/>
      <c r="F15" s="7"/>
      <c r="G15" s="7"/>
      <c r="H15" s="7"/>
    </row>
    <row r="16" spans="1:8" ht="11.25" customHeight="1" thickBot="1">
      <c r="A16" s="7"/>
      <c r="B16" s="13"/>
      <c r="C16" s="13"/>
      <c r="D16" s="13"/>
      <c r="E16" s="13"/>
      <c r="G16" s="15" t="s">
        <v>102</v>
      </c>
      <c r="H16" s="20"/>
    </row>
    <row r="17" spans="1:8" ht="42" customHeight="1" thickBot="1">
      <c r="A17" s="7"/>
      <c r="B17" s="313" t="s">
        <v>2</v>
      </c>
      <c r="C17" s="219" t="s">
        <v>105</v>
      </c>
      <c r="D17" s="220" t="s">
        <v>106</v>
      </c>
      <c r="E17" s="220" t="s">
        <v>107</v>
      </c>
      <c r="F17" s="221" t="s">
        <v>108</v>
      </c>
      <c r="G17" s="222" t="s">
        <v>103</v>
      </c>
      <c r="H17" s="121"/>
    </row>
    <row r="18" spans="1:8" ht="16.5" customHeight="1" thickTop="1">
      <c r="A18" s="7"/>
      <c r="B18" s="148" t="s">
        <v>89</v>
      </c>
      <c r="C18" s="54">
        <v>0.4375960195881508</v>
      </c>
      <c r="D18" s="54">
        <f aca="true" t="shared" si="0" ref="D18:G23">D8/$G8</f>
        <v>0.41717091349127505</v>
      </c>
      <c r="E18" s="54">
        <f t="shared" si="0"/>
        <v>0.009926260088700197</v>
      </c>
      <c r="F18" s="60">
        <f t="shared" si="0"/>
        <v>0.13530680683187404</v>
      </c>
      <c r="G18" s="146">
        <f t="shared" si="0"/>
        <v>1</v>
      </c>
      <c r="H18" s="134"/>
    </row>
    <row r="19" spans="1:8" ht="16.5" customHeight="1">
      <c r="A19" s="7"/>
      <c r="B19" s="149" t="s">
        <v>90</v>
      </c>
      <c r="C19" s="54">
        <f>C9/$G9</f>
        <v>0.3853590411055359</v>
      </c>
      <c r="D19" s="54">
        <f t="shared" si="0"/>
        <v>0.2149516693444434</v>
      </c>
      <c r="E19" s="54">
        <f t="shared" si="0"/>
        <v>0.002289342460875299</v>
      </c>
      <c r="F19" s="55">
        <f t="shared" si="0"/>
        <v>0.3973999470891452</v>
      </c>
      <c r="G19" s="146">
        <f t="shared" si="0"/>
        <v>1</v>
      </c>
      <c r="H19" s="134"/>
    </row>
    <row r="20" spans="1:8" ht="16.5" customHeight="1">
      <c r="A20" s="7"/>
      <c r="B20" s="149" t="s">
        <v>91</v>
      </c>
      <c r="C20" s="54">
        <f>C10/$G10</f>
        <v>0.03747134039460417</v>
      </c>
      <c r="D20" s="54">
        <f t="shared" si="0"/>
        <v>0.05157846918753115</v>
      </c>
      <c r="E20" s="54">
        <f t="shared" si="0"/>
        <v>0.0017796783289512545</v>
      </c>
      <c r="F20" s="55">
        <f t="shared" si="0"/>
        <v>0.9091705120889134</v>
      </c>
      <c r="G20" s="146">
        <f t="shared" si="0"/>
        <v>1</v>
      </c>
      <c r="H20" s="134"/>
    </row>
    <row r="21" spans="1:8" ht="16.5" customHeight="1">
      <c r="A21" s="7"/>
      <c r="B21" s="150" t="s">
        <v>99</v>
      </c>
      <c r="C21" s="54">
        <f>C11/$G11</f>
        <v>0.3972175137990093</v>
      </c>
      <c r="D21" s="54">
        <f t="shared" si="0"/>
        <v>0.3356734828504978</v>
      </c>
      <c r="E21" s="54">
        <f t="shared" si="0"/>
        <v>0.0025816748128943954</v>
      </c>
      <c r="F21" s="55">
        <f t="shared" si="0"/>
        <v>0.26452732853759836</v>
      </c>
      <c r="G21" s="146">
        <f t="shared" si="0"/>
        <v>1</v>
      </c>
      <c r="H21" s="134"/>
    </row>
    <row r="22" spans="1:8" ht="16.5" customHeight="1" thickBot="1">
      <c r="A22" s="7"/>
      <c r="B22" s="151" t="s">
        <v>100</v>
      </c>
      <c r="C22" s="58">
        <f>C12/$G12</f>
        <v>0.2566419540752072</v>
      </c>
      <c r="D22" s="56">
        <f t="shared" si="0"/>
        <v>0.34154466924835303</v>
      </c>
      <c r="E22" s="56">
        <f t="shared" si="0"/>
        <v>0.0026975979860548345</v>
      </c>
      <c r="F22" s="57">
        <f t="shared" si="0"/>
        <v>0.39911577869038495</v>
      </c>
      <c r="G22" s="147">
        <f t="shared" si="0"/>
        <v>1</v>
      </c>
      <c r="H22" s="134"/>
    </row>
    <row r="23" spans="1:8" ht="27" customHeight="1" thickBot="1" thickTop="1">
      <c r="A23" s="7"/>
      <c r="B23" s="226" t="s">
        <v>92</v>
      </c>
      <c r="C23" s="173">
        <f>C13/$G13</f>
        <v>0.33494035841540326</v>
      </c>
      <c r="D23" s="173">
        <f t="shared" si="0"/>
        <v>0.31368439868261366</v>
      </c>
      <c r="E23" s="173">
        <f t="shared" si="0"/>
        <v>0.007212022573965267</v>
      </c>
      <c r="F23" s="174">
        <f t="shared" si="0"/>
        <v>0.34416322032801794</v>
      </c>
      <c r="G23" s="175">
        <f t="shared" si="0"/>
        <v>1</v>
      </c>
      <c r="H23" s="135"/>
    </row>
    <row r="24" spans="1:12" ht="18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205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121</v>
      </c>
      <c r="J27" s="10"/>
      <c r="K27" s="10"/>
      <c r="L27" s="10"/>
    </row>
    <row r="28" spans="1:12" ht="11.25" customHeight="1" thickBot="1">
      <c r="A28" s="7"/>
      <c r="G28" s="15" t="s">
        <v>88</v>
      </c>
      <c r="H28" s="20"/>
      <c r="J28" s="10"/>
      <c r="K28" s="10"/>
      <c r="L28" s="10"/>
    </row>
    <row r="29" spans="1:8" ht="42" customHeight="1" thickBot="1">
      <c r="A29" s="7"/>
      <c r="B29" s="218" t="s">
        <v>0</v>
      </c>
      <c r="C29" s="219" t="s">
        <v>105</v>
      </c>
      <c r="D29" s="220" t="s">
        <v>106</v>
      </c>
      <c r="E29" s="220" t="s">
        <v>107</v>
      </c>
      <c r="F29" s="221" t="s">
        <v>108</v>
      </c>
      <c r="G29" s="222" t="s">
        <v>103</v>
      </c>
      <c r="H29" s="121"/>
    </row>
    <row r="30" spans="1:8" ht="16.5" customHeight="1" thickTop="1">
      <c r="A30" s="7"/>
      <c r="B30" s="148" t="s">
        <v>81</v>
      </c>
      <c r="C30" s="34">
        <v>2177322.21</v>
      </c>
      <c r="D30" s="34">
        <v>2833009.86</v>
      </c>
      <c r="E30" s="34">
        <v>114983.54</v>
      </c>
      <c r="F30" s="39">
        <v>1370310.77</v>
      </c>
      <c r="G30" s="165">
        <v>6495626.380000001</v>
      </c>
      <c r="H30" s="125"/>
    </row>
    <row r="31" spans="1:8" ht="16.5" customHeight="1">
      <c r="A31" s="7"/>
      <c r="B31" s="149" t="s">
        <v>82</v>
      </c>
      <c r="C31" s="34">
        <v>1141206.61</v>
      </c>
      <c r="D31" s="34">
        <v>898121.65</v>
      </c>
      <c r="E31" s="34">
        <v>33485.16</v>
      </c>
      <c r="F31" s="40">
        <v>644950.28</v>
      </c>
      <c r="G31" s="165">
        <v>2717763.7</v>
      </c>
      <c r="H31" s="125"/>
    </row>
    <row r="32" spans="1:8" ht="16.5" customHeight="1">
      <c r="A32" s="7"/>
      <c r="B32" s="149" t="s">
        <v>83</v>
      </c>
      <c r="C32" s="34">
        <v>4269235.64</v>
      </c>
      <c r="D32" s="34">
        <v>3902603.06</v>
      </c>
      <c r="E32" s="34">
        <v>117401.44</v>
      </c>
      <c r="F32" s="40">
        <v>1451346.33</v>
      </c>
      <c r="G32" s="165">
        <v>9740586.469999999</v>
      </c>
      <c r="H32" s="125"/>
    </row>
    <row r="33" spans="1:8" ht="16.5" customHeight="1">
      <c r="A33" s="7"/>
      <c r="B33" s="149" t="s">
        <v>84</v>
      </c>
      <c r="C33" s="34">
        <v>2510281.97</v>
      </c>
      <c r="D33" s="34">
        <v>2417821.62</v>
      </c>
      <c r="E33" s="34">
        <v>54381.5</v>
      </c>
      <c r="F33" s="40">
        <v>831541.98</v>
      </c>
      <c r="G33" s="165">
        <v>5814027.07</v>
      </c>
      <c r="H33" s="125"/>
    </row>
    <row r="34" spans="1:8" ht="16.5" customHeight="1">
      <c r="A34" s="7"/>
      <c r="B34" s="149" t="s">
        <v>85</v>
      </c>
      <c r="C34" s="34">
        <v>3275930.83</v>
      </c>
      <c r="D34" s="34">
        <v>2975314.66</v>
      </c>
      <c r="E34" s="34">
        <v>54617.19</v>
      </c>
      <c r="F34" s="40">
        <v>732780.65</v>
      </c>
      <c r="G34" s="165">
        <v>7038643.330000001</v>
      </c>
      <c r="H34" s="125"/>
    </row>
    <row r="35" spans="1:8" ht="16.5" customHeight="1">
      <c r="A35" s="7"/>
      <c r="B35" s="149" t="s">
        <v>86</v>
      </c>
      <c r="C35" s="34">
        <v>3761399.33</v>
      </c>
      <c r="D35" s="34">
        <v>3225513.3</v>
      </c>
      <c r="E35" s="34">
        <v>40227.18</v>
      </c>
      <c r="F35" s="40">
        <v>624424.29</v>
      </c>
      <c r="G35" s="165">
        <v>7651564.1</v>
      </c>
      <c r="H35" s="125"/>
    </row>
    <row r="36" spans="1:8" ht="16.5" customHeight="1" thickBot="1">
      <c r="A36" s="7"/>
      <c r="B36" s="151" t="s">
        <v>87</v>
      </c>
      <c r="C36" s="36">
        <v>2503637.72</v>
      </c>
      <c r="D36" s="37">
        <v>2469965.17</v>
      </c>
      <c r="E36" s="37">
        <v>30387.85</v>
      </c>
      <c r="F36" s="41">
        <v>417123.96</v>
      </c>
      <c r="G36" s="169">
        <v>5421114.7</v>
      </c>
      <c r="H36" s="125"/>
    </row>
    <row r="37" spans="1:8" ht="27" customHeight="1" thickBot="1" thickTop="1">
      <c r="A37" s="7"/>
      <c r="B37" s="226" t="s">
        <v>1</v>
      </c>
      <c r="C37" s="170">
        <v>19639014.31</v>
      </c>
      <c r="D37" s="170">
        <v>18722349.32</v>
      </c>
      <c r="E37" s="170">
        <v>445483.86</v>
      </c>
      <c r="F37" s="171">
        <v>6072478.26</v>
      </c>
      <c r="G37" s="172">
        <v>44879325.75000001</v>
      </c>
      <c r="H37" s="126"/>
    </row>
    <row r="38" spans="1:7" ht="12" customHeight="1">
      <c r="A38" s="7"/>
      <c r="B38" s="10"/>
      <c r="C38" s="10"/>
      <c r="D38" s="10"/>
      <c r="E38" s="10"/>
      <c r="F38" s="10"/>
      <c r="G38" s="10"/>
    </row>
    <row r="39" spans="1:2" ht="15" customHeight="1">
      <c r="A39" s="7"/>
      <c r="B39" s="5" t="s">
        <v>10</v>
      </c>
    </row>
    <row r="40" spans="1:8" ht="11.25" customHeight="1" thickBot="1">
      <c r="A40" s="7"/>
      <c r="B40" s="3"/>
      <c r="C40" s="3"/>
      <c r="G40" s="15" t="s">
        <v>102</v>
      </c>
      <c r="H40" s="20"/>
    </row>
    <row r="41" spans="1:8" ht="42" customHeight="1" thickBot="1">
      <c r="A41" s="7"/>
      <c r="B41" s="218" t="s">
        <v>0</v>
      </c>
      <c r="C41" s="219" t="s">
        <v>105</v>
      </c>
      <c r="D41" s="220" t="s">
        <v>106</v>
      </c>
      <c r="E41" s="220" t="s">
        <v>107</v>
      </c>
      <c r="F41" s="221" t="s">
        <v>108</v>
      </c>
      <c r="G41" s="222" t="s">
        <v>103</v>
      </c>
      <c r="H41" s="121"/>
    </row>
    <row r="42" spans="1:8" ht="16.5" customHeight="1" thickTop="1">
      <c r="A42" s="7"/>
      <c r="B42" s="148" t="s">
        <v>81</v>
      </c>
      <c r="C42" s="54">
        <v>0.33519819069396656</v>
      </c>
      <c r="D42" s="54">
        <v>0.4361411347060881</v>
      </c>
      <c r="E42" s="54">
        <v>0.017701686222907416</v>
      </c>
      <c r="F42" s="60">
        <v>0.21095898837703775</v>
      </c>
      <c r="G42" s="146">
        <v>1</v>
      </c>
      <c r="H42" s="134"/>
    </row>
    <row r="43" spans="1:8" ht="16.5" customHeight="1">
      <c r="A43" s="7"/>
      <c r="B43" s="149" t="s">
        <v>82</v>
      </c>
      <c r="C43" s="54">
        <v>0.41990648782305834</v>
      </c>
      <c r="D43" s="54">
        <v>0.33046347995596526</v>
      </c>
      <c r="E43" s="54">
        <v>0.012320850410946323</v>
      </c>
      <c r="F43" s="55">
        <v>0.23730918181003005</v>
      </c>
      <c r="G43" s="146">
        <v>1</v>
      </c>
      <c r="H43" s="134"/>
    </row>
    <row r="44" spans="1:8" ht="16.5" customHeight="1">
      <c r="A44" s="7"/>
      <c r="B44" s="149" t="s">
        <v>83</v>
      </c>
      <c r="C44" s="54">
        <v>0.43829349014546554</v>
      </c>
      <c r="D44" s="54">
        <v>0.40065380786050353</v>
      </c>
      <c r="E44" s="54">
        <v>0.012052810204147802</v>
      </c>
      <c r="F44" s="55">
        <v>0.14899989178988318</v>
      </c>
      <c r="G44" s="146">
        <v>1</v>
      </c>
      <c r="H44" s="134"/>
    </row>
    <row r="45" spans="1:8" ht="16.5" customHeight="1">
      <c r="A45" s="7"/>
      <c r="B45" s="149" t="s">
        <v>84</v>
      </c>
      <c r="C45" s="54">
        <v>0.43176303442976577</v>
      </c>
      <c r="D45" s="54">
        <v>0.4158600554985032</v>
      </c>
      <c r="E45" s="54">
        <v>0.009353499621734648</v>
      </c>
      <c r="F45" s="55">
        <v>0.1430234104499964</v>
      </c>
      <c r="G45" s="146">
        <v>1</v>
      </c>
      <c r="H45" s="134"/>
    </row>
    <row r="46" spans="1:8" ht="16.5" customHeight="1">
      <c r="A46" s="7"/>
      <c r="B46" s="149" t="s">
        <v>85</v>
      </c>
      <c r="C46" s="54">
        <v>0.46542077448893826</v>
      </c>
      <c r="D46" s="54">
        <v>0.4227113835017976</v>
      </c>
      <c r="E46" s="54">
        <v>0.007759618926450134</v>
      </c>
      <c r="F46" s="55">
        <v>0.10410822308281388</v>
      </c>
      <c r="G46" s="146">
        <v>1</v>
      </c>
      <c r="H46" s="134"/>
    </row>
    <row r="47" spans="1:8" ht="16.5" customHeight="1">
      <c r="A47" s="7"/>
      <c r="B47" s="149" t="s">
        <v>86</v>
      </c>
      <c r="C47" s="54">
        <v>0.49158567854120183</v>
      </c>
      <c r="D47" s="54">
        <v>0.42154953651894517</v>
      </c>
      <c r="E47" s="54">
        <v>0.005257379991105348</v>
      </c>
      <c r="F47" s="55">
        <v>0.08160740494874767</v>
      </c>
      <c r="G47" s="146">
        <v>1</v>
      </c>
      <c r="H47" s="134"/>
    </row>
    <row r="48" spans="1:8" ht="16.5" customHeight="1" thickBot="1">
      <c r="A48" s="7"/>
      <c r="B48" s="151" t="s">
        <v>87</v>
      </c>
      <c r="C48" s="58">
        <v>0.4618307965334141</v>
      </c>
      <c r="D48" s="56">
        <v>0.45561942638845104</v>
      </c>
      <c r="E48" s="56">
        <v>0.005605461548341709</v>
      </c>
      <c r="F48" s="57">
        <v>0.07694431552979317</v>
      </c>
      <c r="G48" s="147">
        <v>1</v>
      </c>
      <c r="H48" s="134"/>
    </row>
    <row r="49" spans="1:8" ht="27" customHeight="1" thickBot="1" thickTop="1">
      <c r="A49" s="7"/>
      <c r="B49" s="226" t="s">
        <v>1</v>
      </c>
      <c r="C49" s="173">
        <v>0.4375960195881507</v>
      </c>
      <c r="D49" s="173">
        <v>0.41717091349127494</v>
      </c>
      <c r="E49" s="173">
        <v>0.009926260088700194</v>
      </c>
      <c r="F49" s="174">
        <v>0.135306806831874</v>
      </c>
      <c r="G49" s="175">
        <v>1</v>
      </c>
      <c r="H49" s="135"/>
    </row>
  </sheetData>
  <sheetProtection/>
  <hyperlinks>
    <hyperlink ref="I1" location="INDICE!A1" display="VOLVER AL ÍNDICE"/>
    <hyperlink ref="I1:J1" location="INDICE!A6:N6" display="VOLVER AL ÍNDICE"/>
  </hyperlinks>
  <printOptions/>
  <pageMargins left="0.5905511811023623" right="0.5905511811023623" top="0.3937007874015748" bottom="0.1968503937007874" header="0" footer="0"/>
  <pageSetup horizontalDpi="600" verticalDpi="600" orientation="portrait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Hoja69">
    <tabColor rgb="FF92D050"/>
  </sheetPr>
  <dimension ref="A1:L49"/>
  <sheetViews>
    <sheetView showGridLines="0" zoomScalePageLayoutView="0" workbookViewId="0" topLeftCell="B28">
      <selection activeCell="B3" sqref="B3:I3"/>
    </sheetView>
  </sheetViews>
  <sheetFormatPr defaultColWidth="9.140625" defaultRowHeight="12.75"/>
  <cols>
    <col min="1" max="1" width="1.7109375" style="6" customWidth="1"/>
    <col min="2" max="2" width="21.7109375" style="6" customWidth="1"/>
    <col min="3" max="4" width="13.28125" style="6" customWidth="1"/>
    <col min="5" max="7" width="13.7109375" style="6" customWidth="1"/>
    <col min="8" max="8" width="5.421875" style="10" customWidth="1"/>
    <col min="9" max="16384" width="9.140625" style="6" customWidth="1"/>
  </cols>
  <sheetData>
    <row r="1" spans="1:10" ht="19.5" thickBot="1" thickTop="1">
      <c r="A1" s="7"/>
      <c r="B1" s="2" t="s">
        <v>120</v>
      </c>
      <c r="G1" s="112"/>
      <c r="H1" s="182"/>
      <c r="I1" s="499" t="s">
        <v>180</v>
      </c>
      <c r="J1" s="500"/>
    </row>
    <row r="2" spans="1:9" ht="12" customHeight="1" thickTop="1">
      <c r="A2" s="7"/>
      <c r="B2" s="2"/>
      <c r="I2" s="11"/>
    </row>
    <row r="3" spans="1:2" ht="18">
      <c r="A3" s="7"/>
      <c r="B3" s="2" t="s">
        <v>182</v>
      </c>
    </row>
    <row r="4" spans="1:2" ht="6" customHeight="1">
      <c r="A4" s="7"/>
      <c r="B4" s="3"/>
    </row>
    <row r="5" spans="1:2" ht="15" customHeight="1">
      <c r="A5" s="7"/>
      <c r="B5" s="4" t="s">
        <v>121</v>
      </c>
    </row>
    <row r="6" spans="1:9" ht="11.25" customHeight="1" thickBot="1">
      <c r="A6" s="7"/>
      <c r="G6" s="21" t="s">
        <v>88</v>
      </c>
      <c r="H6" s="20"/>
      <c r="I6" s="11"/>
    </row>
    <row r="7" spans="1:8" ht="42" customHeight="1" thickBot="1">
      <c r="A7" s="7"/>
      <c r="B7" s="313" t="s">
        <v>2</v>
      </c>
      <c r="C7" s="314" t="s">
        <v>3</v>
      </c>
      <c r="D7" s="315" t="s">
        <v>4</v>
      </c>
      <c r="E7" s="316" t="s">
        <v>114</v>
      </c>
      <c r="F7" s="316" t="s">
        <v>107</v>
      </c>
      <c r="G7" s="317" t="s">
        <v>94</v>
      </c>
      <c r="H7" s="118"/>
    </row>
    <row r="8" spans="1:8" ht="16.5" customHeight="1" thickTop="1">
      <c r="A8" s="7"/>
      <c r="B8" s="148" t="s">
        <v>89</v>
      </c>
      <c r="C8" s="34">
        <v>44879325.75000001</v>
      </c>
      <c r="D8" s="39">
        <v>7472451.5200000005</v>
      </c>
      <c r="E8" s="152">
        <v>52351777.27000001</v>
      </c>
      <c r="F8" s="35">
        <v>3319986.03</v>
      </c>
      <c r="G8" s="155">
        <v>55671763.30000001</v>
      </c>
      <c r="H8" s="132"/>
    </row>
    <row r="9" spans="1:8" ht="16.5" customHeight="1">
      <c r="A9" s="7"/>
      <c r="B9" s="149" t="s">
        <v>90</v>
      </c>
      <c r="C9" s="34">
        <v>5045391.94</v>
      </c>
      <c r="D9" s="40">
        <v>1722681.38</v>
      </c>
      <c r="E9" s="153">
        <v>6768073.319999999</v>
      </c>
      <c r="F9" s="35">
        <v>627136.19</v>
      </c>
      <c r="G9" s="155">
        <v>7395209.51</v>
      </c>
      <c r="H9" s="132"/>
    </row>
    <row r="10" spans="1:8" ht="16.5" customHeight="1">
      <c r="A10" s="7"/>
      <c r="B10" s="149" t="s">
        <v>91</v>
      </c>
      <c r="C10" s="34">
        <v>16037027.33</v>
      </c>
      <c r="D10" s="40">
        <v>524193.11</v>
      </c>
      <c r="E10" s="153">
        <v>16561220.44</v>
      </c>
      <c r="F10" s="35">
        <v>386724.44</v>
      </c>
      <c r="G10" s="155">
        <v>16947944.88</v>
      </c>
      <c r="H10" s="132"/>
    </row>
    <row r="11" spans="1:8" ht="16.5" customHeight="1">
      <c r="A11" s="7"/>
      <c r="B11" s="150" t="s">
        <v>99</v>
      </c>
      <c r="C11" s="34">
        <v>561004.04</v>
      </c>
      <c r="D11" s="40">
        <v>106538.5</v>
      </c>
      <c r="E11" s="153">
        <v>667542.54</v>
      </c>
      <c r="F11" s="35">
        <v>1101.66</v>
      </c>
      <c r="G11" s="155">
        <v>668644.2</v>
      </c>
      <c r="H11" s="132"/>
    </row>
    <row r="12" spans="1:8" ht="16.5" customHeight="1" thickBot="1">
      <c r="A12" s="7"/>
      <c r="B12" s="151" t="s">
        <v>100</v>
      </c>
      <c r="C12" s="36">
        <v>1608178.84</v>
      </c>
      <c r="D12" s="41">
        <v>437086.79</v>
      </c>
      <c r="E12" s="154">
        <v>2045265.63</v>
      </c>
      <c r="F12" s="38">
        <v>53699.87</v>
      </c>
      <c r="G12" s="156">
        <v>2098965.5</v>
      </c>
      <c r="H12" s="132"/>
    </row>
    <row r="13" spans="1:8" ht="26.25" customHeight="1" thickBot="1" thickTop="1">
      <c r="A13" s="7"/>
      <c r="B13" s="225" t="s">
        <v>92</v>
      </c>
      <c r="C13" s="170">
        <v>68130927.9</v>
      </c>
      <c r="D13" s="171">
        <v>10262951.3</v>
      </c>
      <c r="E13" s="209">
        <v>78393879.20000002</v>
      </c>
      <c r="F13" s="209">
        <v>4388648.19</v>
      </c>
      <c r="G13" s="210">
        <v>82782527.39000002</v>
      </c>
      <c r="H13" s="132"/>
    </row>
    <row r="14" spans="1:8" ht="12" customHeight="1">
      <c r="A14" s="7"/>
      <c r="B14" s="8"/>
      <c r="C14" s="9"/>
      <c r="D14" s="9"/>
      <c r="E14" s="9"/>
      <c r="F14" s="9"/>
      <c r="G14" s="9"/>
      <c r="H14" s="17"/>
    </row>
    <row r="15" spans="1:2" ht="15" customHeight="1">
      <c r="A15" s="7"/>
      <c r="B15" s="5" t="s">
        <v>9</v>
      </c>
    </row>
    <row r="16" spans="1:8" ht="11.25" customHeight="1" thickBot="1">
      <c r="A16" s="7"/>
      <c r="B16" s="3"/>
      <c r="C16" s="3"/>
      <c r="G16" s="21" t="s">
        <v>102</v>
      </c>
      <c r="H16" s="20"/>
    </row>
    <row r="17" spans="1:8" ht="42" customHeight="1" thickBot="1">
      <c r="A17" s="7"/>
      <c r="B17" s="313" t="s">
        <v>2</v>
      </c>
      <c r="C17" s="314" t="s">
        <v>3</v>
      </c>
      <c r="D17" s="315" t="s">
        <v>4</v>
      </c>
      <c r="E17" s="316" t="s">
        <v>114</v>
      </c>
      <c r="F17" s="316" t="s">
        <v>107</v>
      </c>
      <c r="G17" s="317" t="s">
        <v>94</v>
      </c>
      <c r="H17" s="118"/>
    </row>
    <row r="18" spans="1:12" ht="16.5" customHeight="1" thickTop="1">
      <c r="A18" s="7"/>
      <c r="B18" s="148" t="s">
        <v>89</v>
      </c>
      <c r="C18" s="33">
        <v>0.8061416253003791</v>
      </c>
      <c r="D18" s="43">
        <f aca="true" t="shared" si="0" ref="D18:G23">D8/$G8</f>
        <v>0.13422336705473092</v>
      </c>
      <c r="E18" s="157">
        <f t="shared" si="0"/>
        <v>0.9403649923551101</v>
      </c>
      <c r="F18" s="46">
        <f t="shared" si="0"/>
        <v>0.05963500764488987</v>
      </c>
      <c r="G18" s="146">
        <f t="shared" si="0"/>
        <v>1</v>
      </c>
      <c r="H18" s="134"/>
      <c r="J18" s="10"/>
      <c r="K18" s="10"/>
      <c r="L18" s="10"/>
    </row>
    <row r="19" spans="1:12" ht="16.5" customHeight="1">
      <c r="A19" s="7"/>
      <c r="B19" s="149" t="s">
        <v>90</v>
      </c>
      <c r="C19" s="33">
        <f>C9/$G9</f>
        <v>0.6822513862761409</v>
      </c>
      <c r="D19" s="44">
        <f t="shared" si="0"/>
        <v>0.2329455815512115</v>
      </c>
      <c r="E19" s="158">
        <f t="shared" si="0"/>
        <v>0.9151969678273523</v>
      </c>
      <c r="F19" s="47">
        <f t="shared" si="0"/>
        <v>0.08480303217264766</v>
      </c>
      <c r="G19" s="146">
        <f t="shared" si="0"/>
        <v>1</v>
      </c>
      <c r="H19" s="134"/>
      <c r="J19" s="10"/>
      <c r="K19" s="10"/>
      <c r="L19" s="10"/>
    </row>
    <row r="20" spans="1:12" ht="16.5" customHeight="1">
      <c r="A20" s="7"/>
      <c r="B20" s="149" t="s">
        <v>91</v>
      </c>
      <c r="C20" s="33">
        <f>C10/$G10</f>
        <v>0.9462520348956907</v>
      </c>
      <c r="D20" s="44">
        <f t="shared" si="0"/>
        <v>0.030929597288140345</v>
      </c>
      <c r="E20" s="158">
        <f t="shared" si="0"/>
        <v>0.9771816321838309</v>
      </c>
      <c r="F20" s="47">
        <f t="shared" si="0"/>
        <v>0.022818367816169107</v>
      </c>
      <c r="G20" s="146">
        <f t="shared" si="0"/>
        <v>1</v>
      </c>
      <c r="H20" s="134"/>
      <c r="J20" s="10"/>
      <c r="K20" s="10"/>
      <c r="L20" s="10"/>
    </row>
    <row r="21" spans="1:12" ht="16.5" customHeight="1">
      <c r="A21" s="7"/>
      <c r="B21" s="150" t="s">
        <v>99</v>
      </c>
      <c r="C21" s="33">
        <f>C11/$G11</f>
        <v>0.8390172830333383</v>
      </c>
      <c r="D21" s="44">
        <f t="shared" si="0"/>
        <v>0.15933511425059846</v>
      </c>
      <c r="E21" s="158">
        <f t="shared" si="0"/>
        <v>0.9983523972839368</v>
      </c>
      <c r="F21" s="47">
        <f t="shared" si="0"/>
        <v>0.0016476027160633416</v>
      </c>
      <c r="G21" s="146">
        <f t="shared" si="0"/>
        <v>1</v>
      </c>
      <c r="H21" s="134"/>
      <c r="J21" s="10"/>
      <c r="K21" s="10"/>
      <c r="L21" s="10"/>
    </row>
    <row r="22" spans="1:12" ht="16.5" customHeight="1" thickBot="1">
      <c r="A22" s="7"/>
      <c r="B22" s="151" t="s">
        <v>100</v>
      </c>
      <c r="C22" s="42">
        <f>C12/$G12</f>
        <v>0.7661768809444462</v>
      </c>
      <c r="D22" s="45">
        <f t="shared" si="0"/>
        <v>0.2082391492380413</v>
      </c>
      <c r="E22" s="159">
        <f t="shared" si="0"/>
        <v>0.9744160301824875</v>
      </c>
      <c r="F22" s="48">
        <f t="shared" si="0"/>
        <v>0.025583969817512486</v>
      </c>
      <c r="G22" s="147">
        <f t="shared" si="0"/>
        <v>1</v>
      </c>
      <c r="H22" s="134"/>
      <c r="J22" s="7"/>
      <c r="K22" s="10"/>
      <c r="L22" s="10"/>
    </row>
    <row r="23" spans="1:12" ht="27" customHeight="1" thickBot="1" thickTop="1">
      <c r="A23" s="7"/>
      <c r="B23" s="225" t="s">
        <v>92</v>
      </c>
      <c r="C23" s="205">
        <f>C13/$G13</f>
        <v>0.8230109667831923</v>
      </c>
      <c r="D23" s="206">
        <f t="shared" si="0"/>
        <v>0.12397484860120069</v>
      </c>
      <c r="E23" s="208">
        <f t="shared" si="0"/>
        <v>0.9469858153843931</v>
      </c>
      <c r="F23" s="207">
        <f t="shared" si="0"/>
        <v>0.05301418461560696</v>
      </c>
      <c r="G23" s="175">
        <f t="shared" si="0"/>
        <v>1</v>
      </c>
      <c r="H23" s="134"/>
      <c r="J23" s="10"/>
      <c r="K23" s="10"/>
      <c r="L23" s="10"/>
    </row>
    <row r="24" spans="1:12" ht="18" customHeight="1">
      <c r="A24" s="7"/>
      <c r="B24" s="10"/>
      <c r="C24" s="10"/>
      <c r="D24" s="10"/>
      <c r="E24" s="10"/>
      <c r="F24" s="10"/>
      <c r="G24" s="10"/>
      <c r="J24" s="10"/>
      <c r="K24" s="10"/>
      <c r="L24" s="10"/>
    </row>
    <row r="25" spans="1:12" ht="18" customHeight="1">
      <c r="A25" s="7"/>
      <c r="B25" s="2" t="s">
        <v>183</v>
      </c>
      <c r="J25" s="10"/>
      <c r="K25" s="10"/>
      <c r="L25" s="10"/>
    </row>
    <row r="26" spans="1:12" ht="6" customHeight="1">
      <c r="A26" s="7"/>
      <c r="B26" s="3"/>
      <c r="J26" s="10"/>
      <c r="K26" s="10"/>
      <c r="L26" s="10"/>
    </row>
    <row r="27" spans="1:12" ht="15" customHeight="1">
      <c r="A27" s="7"/>
      <c r="B27" s="4" t="s">
        <v>121</v>
      </c>
      <c r="J27" s="10"/>
      <c r="K27" s="10"/>
      <c r="L27" s="10"/>
    </row>
    <row r="28" spans="1:12" ht="11.25" customHeight="1" thickBot="1">
      <c r="A28" s="7"/>
      <c r="G28" s="21" t="s">
        <v>88</v>
      </c>
      <c r="H28" s="20"/>
      <c r="J28" s="10"/>
      <c r="K28" s="10"/>
      <c r="L28" s="10"/>
    </row>
    <row r="29" spans="1:12" ht="42" customHeight="1" thickBot="1">
      <c r="A29" s="7"/>
      <c r="B29" s="218" t="s">
        <v>0</v>
      </c>
      <c r="C29" s="314" t="s">
        <v>3</v>
      </c>
      <c r="D29" s="315" t="s">
        <v>4</v>
      </c>
      <c r="E29" s="316" t="s">
        <v>114</v>
      </c>
      <c r="F29" s="316" t="s">
        <v>107</v>
      </c>
      <c r="G29" s="317" t="s">
        <v>94</v>
      </c>
      <c r="H29" s="118"/>
      <c r="J29" s="10"/>
      <c r="K29" s="10"/>
      <c r="L29" s="10"/>
    </row>
    <row r="30" spans="1:12" ht="16.5" customHeight="1" thickTop="1">
      <c r="A30" s="7"/>
      <c r="B30" s="148" t="s">
        <v>272</v>
      </c>
      <c r="C30" s="32">
        <v>6495626.380000001</v>
      </c>
      <c r="D30" s="39">
        <v>1395353.64</v>
      </c>
      <c r="E30" s="152">
        <v>7890980.020000001</v>
      </c>
      <c r="F30" s="50">
        <v>381766.45</v>
      </c>
      <c r="G30" s="160">
        <v>8272746.470000002</v>
      </c>
      <c r="H30" s="132"/>
      <c r="J30" s="10"/>
      <c r="K30" s="10"/>
      <c r="L30" s="10"/>
    </row>
    <row r="31" spans="1:12" ht="16.5" customHeight="1">
      <c r="A31" s="7"/>
      <c r="B31" s="149" t="s">
        <v>82</v>
      </c>
      <c r="C31" s="32">
        <v>2717763.7</v>
      </c>
      <c r="D31" s="49">
        <v>227188.06</v>
      </c>
      <c r="E31" s="161">
        <v>2944951.76</v>
      </c>
      <c r="F31" s="51">
        <v>258290.8</v>
      </c>
      <c r="G31" s="160">
        <v>3203242.56</v>
      </c>
      <c r="H31" s="132"/>
      <c r="J31" s="10"/>
      <c r="K31" s="10"/>
      <c r="L31" s="10"/>
    </row>
    <row r="32" spans="1:12" ht="16.5" customHeight="1">
      <c r="A32" s="7"/>
      <c r="B32" s="149" t="s">
        <v>83</v>
      </c>
      <c r="C32" s="32">
        <v>9740586.469999999</v>
      </c>
      <c r="D32" s="49">
        <v>1130064.71</v>
      </c>
      <c r="E32" s="161">
        <v>10870651.18</v>
      </c>
      <c r="F32" s="51">
        <v>1267944.76</v>
      </c>
      <c r="G32" s="160">
        <v>12138595.94</v>
      </c>
      <c r="H32" s="132"/>
      <c r="J32" s="10"/>
      <c r="K32" s="10"/>
      <c r="L32" s="10"/>
    </row>
    <row r="33" spans="1:12" ht="16.5" customHeight="1">
      <c r="A33" s="7"/>
      <c r="B33" s="149" t="s">
        <v>84</v>
      </c>
      <c r="C33" s="32">
        <v>5814027.07</v>
      </c>
      <c r="D33" s="49">
        <v>664127.82</v>
      </c>
      <c r="E33" s="161">
        <v>6478154.890000001</v>
      </c>
      <c r="F33" s="51">
        <v>358490.3</v>
      </c>
      <c r="G33" s="160">
        <v>6836645.19</v>
      </c>
      <c r="H33" s="132"/>
      <c r="J33" s="10"/>
      <c r="K33" s="10"/>
      <c r="L33" s="10"/>
    </row>
    <row r="34" spans="1:12" ht="16.5" customHeight="1">
      <c r="A34" s="7"/>
      <c r="B34" s="149" t="s">
        <v>85</v>
      </c>
      <c r="C34" s="32">
        <v>7038643.330000001</v>
      </c>
      <c r="D34" s="49">
        <v>984932.18</v>
      </c>
      <c r="E34" s="161">
        <v>8023575.510000001</v>
      </c>
      <c r="F34" s="51">
        <v>519230.64</v>
      </c>
      <c r="G34" s="160">
        <v>8542806.15</v>
      </c>
      <c r="H34" s="132"/>
      <c r="J34" s="10"/>
      <c r="K34" s="10"/>
      <c r="L34" s="10"/>
    </row>
    <row r="35" spans="1:12" ht="16.5" customHeight="1">
      <c r="A35" s="7"/>
      <c r="B35" s="149" t="s">
        <v>86</v>
      </c>
      <c r="C35" s="32">
        <v>7651564.1</v>
      </c>
      <c r="D35" s="49">
        <v>1253231.99</v>
      </c>
      <c r="E35" s="161">
        <v>8904796.09</v>
      </c>
      <c r="F35" s="51">
        <v>369587.53</v>
      </c>
      <c r="G35" s="160">
        <v>9274383.62</v>
      </c>
      <c r="H35" s="132"/>
      <c r="J35" s="10"/>
      <c r="K35" s="10"/>
      <c r="L35" s="10"/>
    </row>
    <row r="36" spans="1:12" ht="16.5" customHeight="1" thickBot="1">
      <c r="A36" s="7"/>
      <c r="B36" s="151" t="s">
        <v>87</v>
      </c>
      <c r="C36" s="36">
        <v>5421114.7</v>
      </c>
      <c r="D36" s="41">
        <v>1817553.12</v>
      </c>
      <c r="E36" s="154">
        <v>7238667.82</v>
      </c>
      <c r="F36" s="38">
        <v>164675.55</v>
      </c>
      <c r="G36" s="156">
        <v>7403343.37</v>
      </c>
      <c r="H36" s="132"/>
      <c r="J36" s="10"/>
      <c r="K36" s="10"/>
      <c r="L36" s="10"/>
    </row>
    <row r="37" spans="1:11" ht="27" customHeight="1" thickBot="1" thickTop="1">
      <c r="A37" s="7"/>
      <c r="B37" s="225" t="s">
        <v>1</v>
      </c>
      <c r="C37" s="170">
        <v>44879325.75000001</v>
      </c>
      <c r="D37" s="171">
        <v>7472451.5200000005</v>
      </c>
      <c r="E37" s="209">
        <v>52351777.27</v>
      </c>
      <c r="F37" s="209">
        <v>3319986.03</v>
      </c>
      <c r="G37" s="210">
        <v>55671763.3</v>
      </c>
      <c r="H37" s="132"/>
      <c r="K37" s="10"/>
    </row>
    <row r="38" spans="1:11" ht="12" customHeight="1">
      <c r="A38" s="7"/>
      <c r="B38" s="10"/>
      <c r="C38" s="10"/>
      <c r="D38" s="10"/>
      <c r="E38" s="10"/>
      <c r="F38" s="10"/>
      <c r="G38" s="10"/>
      <c r="K38" s="10"/>
    </row>
    <row r="39" spans="1:11" ht="15" customHeight="1">
      <c r="A39" s="7"/>
      <c r="B39" s="5" t="s">
        <v>10</v>
      </c>
      <c r="K39" s="10"/>
    </row>
    <row r="40" spans="1:11" ht="11.25" customHeight="1" thickBot="1">
      <c r="A40" s="7"/>
      <c r="B40" s="3"/>
      <c r="C40" s="3"/>
      <c r="G40" s="21" t="s">
        <v>102</v>
      </c>
      <c r="H40" s="20"/>
      <c r="K40" s="10"/>
    </row>
    <row r="41" spans="1:11" ht="42" customHeight="1" thickBot="1">
      <c r="A41" s="7"/>
      <c r="B41" s="218" t="s">
        <v>0</v>
      </c>
      <c r="C41" s="314" t="s">
        <v>3</v>
      </c>
      <c r="D41" s="315" t="s">
        <v>4</v>
      </c>
      <c r="E41" s="316" t="s">
        <v>114</v>
      </c>
      <c r="F41" s="316" t="s">
        <v>107</v>
      </c>
      <c r="G41" s="317" t="s">
        <v>94</v>
      </c>
      <c r="H41" s="118"/>
      <c r="K41" s="10"/>
    </row>
    <row r="42" spans="1:11" ht="16.5" customHeight="1" thickTop="1">
      <c r="A42" s="7"/>
      <c r="B42" s="148" t="s">
        <v>81</v>
      </c>
      <c r="C42" s="31">
        <v>0.785183784315827</v>
      </c>
      <c r="D42" s="43">
        <f aca="true" t="shared" si="1" ref="D42:G49">D30/$G30</f>
        <v>0.16866872991455276</v>
      </c>
      <c r="E42" s="157">
        <f t="shared" si="1"/>
        <v>0.9538525142303799</v>
      </c>
      <c r="F42" s="46">
        <f t="shared" si="1"/>
        <v>0.046147485769620106</v>
      </c>
      <c r="G42" s="162">
        <f t="shared" si="1"/>
        <v>1</v>
      </c>
      <c r="H42" s="134"/>
      <c r="J42" s="10"/>
      <c r="K42" s="10"/>
    </row>
    <row r="43" spans="1:11" ht="16.5" customHeight="1">
      <c r="A43" s="7"/>
      <c r="B43" s="149" t="s">
        <v>82</v>
      </c>
      <c r="C43" s="31">
        <f aca="true" t="shared" si="2" ref="C43:C49">C31/$G31</f>
        <v>0.8484414305484254</v>
      </c>
      <c r="D43" s="52">
        <f t="shared" si="1"/>
        <v>0.07092440105441156</v>
      </c>
      <c r="E43" s="163">
        <f t="shared" si="1"/>
        <v>0.9193658316028368</v>
      </c>
      <c r="F43" s="53">
        <f t="shared" si="1"/>
        <v>0.08063416839716316</v>
      </c>
      <c r="G43" s="162">
        <f t="shared" si="1"/>
        <v>1</v>
      </c>
      <c r="H43" s="134"/>
      <c r="J43" s="10"/>
      <c r="K43" s="10"/>
    </row>
    <row r="44" spans="1:11" ht="16.5" customHeight="1">
      <c r="A44" s="7"/>
      <c r="B44" s="149" t="s">
        <v>83</v>
      </c>
      <c r="C44" s="31">
        <f t="shared" si="2"/>
        <v>0.8024475415564413</v>
      </c>
      <c r="D44" s="52">
        <f t="shared" si="1"/>
        <v>0.09309682236609648</v>
      </c>
      <c r="E44" s="163">
        <f t="shared" si="1"/>
        <v>0.8955443639225378</v>
      </c>
      <c r="F44" s="53">
        <f t="shared" si="1"/>
        <v>0.1044556360774622</v>
      </c>
      <c r="G44" s="162">
        <f t="shared" si="1"/>
        <v>1</v>
      </c>
      <c r="H44" s="134"/>
      <c r="J44" s="10"/>
      <c r="K44" s="10"/>
    </row>
    <row r="45" spans="1:10" ht="16.5" customHeight="1">
      <c r="A45" s="7"/>
      <c r="B45" s="149" t="s">
        <v>84</v>
      </c>
      <c r="C45" s="31">
        <f t="shared" si="2"/>
        <v>0.850421063024334</v>
      </c>
      <c r="D45" s="52">
        <f t="shared" si="1"/>
        <v>0.09714235586942899</v>
      </c>
      <c r="E45" s="163">
        <f t="shared" si="1"/>
        <v>0.947563418893763</v>
      </c>
      <c r="F45" s="53">
        <f t="shared" si="1"/>
        <v>0.05243658110623699</v>
      </c>
      <c r="G45" s="162">
        <f t="shared" si="1"/>
        <v>1</v>
      </c>
      <c r="H45" s="134"/>
      <c r="J45" s="10"/>
    </row>
    <row r="46" spans="1:10" ht="16.5" customHeight="1">
      <c r="A46" s="7"/>
      <c r="B46" s="149" t="s">
        <v>85</v>
      </c>
      <c r="C46" s="31">
        <f t="shared" si="2"/>
        <v>0.8239263781023524</v>
      </c>
      <c r="D46" s="52">
        <f t="shared" si="1"/>
        <v>0.11529375274423147</v>
      </c>
      <c r="E46" s="163">
        <f t="shared" si="1"/>
        <v>0.9392201308465837</v>
      </c>
      <c r="F46" s="53">
        <f t="shared" si="1"/>
        <v>0.060779869153416294</v>
      </c>
      <c r="G46" s="162">
        <f t="shared" si="1"/>
        <v>1</v>
      </c>
      <c r="H46" s="134"/>
      <c r="J46" s="10"/>
    </row>
    <row r="47" spans="1:10" ht="16.5" customHeight="1">
      <c r="A47" s="7"/>
      <c r="B47" s="149" t="s">
        <v>86</v>
      </c>
      <c r="C47" s="31">
        <f t="shared" si="2"/>
        <v>0.8250213074537454</v>
      </c>
      <c r="D47" s="52">
        <f t="shared" si="1"/>
        <v>0.1351283321187441</v>
      </c>
      <c r="E47" s="163">
        <f t="shared" si="1"/>
        <v>0.9601496395724896</v>
      </c>
      <c r="F47" s="53">
        <f t="shared" si="1"/>
        <v>0.03985036042751055</v>
      </c>
      <c r="G47" s="162">
        <f t="shared" si="1"/>
        <v>1</v>
      </c>
      <c r="H47" s="134"/>
      <c r="J47" s="10"/>
    </row>
    <row r="48" spans="1:10" ht="16.5" customHeight="1" thickBot="1">
      <c r="A48" s="7"/>
      <c r="B48" s="151" t="s">
        <v>87</v>
      </c>
      <c r="C48" s="42">
        <f t="shared" si="2"/>
        <v>0.7322522310619236</v>
      </c>
      <c r="D48" s="45">
        <f t="shared" si="1"/>
        <v>0.2455043659551347</v>
      </c>
      <c r="E48" s="159">
        <f t="shared" si="1"/>
        <v>0.9777565970170583</v>
      </c>
      <c r="F48" s="48">
        <f t="shared" si="1"/>
        <v>0.022243402982941744</v>
      </c>
      <c r="G48" s="147">
        <f t="shared" si="1"/>
        <v>1</v>
      </c>
      <c r="H48" s="134"/>
      <c r="J48" s="10"/>
    </row>
    <row r="49" spans="1:8" ht="27" customHeight="1" thickBot="1" thickTop="1">
      <c r="A49" s="7"/>
      <c r="B49" s="225" t="s">
        <v>1</v>
      </c>
      <c r="C49" s="205">
        <f t="shared" si="2"/>
        <v>0.8061416253003794</v>
      </c>
      <c r="D49" s="206">
        <f t="shared" si="1"/>
        <v>0.13422336705473098</v>
      </c>
      <c r="E49" s="208">
        <f t="shared" si="1"/>
        <v>0.9403649923551102</v>
      </c>
      <c r="F49" s="207">
        <f t="shared" si="1"/>
        <v>0.05963500764488988</v>
      </c>
      <c r="G49" s="175">
        <f t="shared" si="1"/>
        <v>1</v>
      </c>
      <c r="H49" s="13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hyperlinks>
    <hyperlink ref="I1" location="INDICE!A1" display="VOLVER AL ÍNDICE"/>
    <hyperlink ref="I1:J1" location="INDICE!A6:N6" display="VOLVER AL ÍNDICE"/>
  </hyperlinks>
  <printOptions/>
  <pageMargins left="0.5905511811023623" right="0.5905511811023623" top="0.3937007874015748" bottom="0.1968503937007874" header="0" footer="0"/>
  <pageSetup horizontalDpi="600" verticalDpi="600" orientation="portrait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Hoja70">
    <tabColor indexed="10"/>
  </sheetPr>
  <dimension ref="A1:N163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4.421875" style="6" customWidth="1"/>
    <col min="2" max="16384" width="11.421875" style="6" customWidth="1"/>
  </cols>
  <sheetData>
    <row r="1" spans="1:14" ht="6" customHeight="1" thickBot="1">
      <c r="A1" s="41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25.5" customHeight="1" thickBot="1" thickTop="1">
      <c r="A2" s="657" t="s">
        <v>433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9"/>
    </row>
    <row r="3" spans="1:9" ht="6" customHeight="1" thickTop="1">
      <c r="A3" s="27"/>
      <c r="B3" s="27"/>
      <c r="C3" s="28"/>
      <c r="H3" s="11"/>
      <c r="I3" s="11"/>
    </row>
    <row r="4" spans="1:3" ht="16.5" customHeight="1">
      <c r="A4" s="27" t="s">
        <v>77</v>
      </c>
      <c r="B4" s="27"/>
      <c r="C4" s="28"/>
    </row>
    <row r="5" spans="1:14" ht="6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1" customHeight="1" thickBot="1" thickTop="1">
      <c r="A6" s="197" t="s">
        <v>181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9"/>
    </row>
    <row r="7" ht="6" customHeight="1" thickTop="1"/>
    <row r="8" spans="2:14" ht="12" customHeight="1">
      <c r="B8" s="204" t="str">
        <f>'Anexo 1.1. - 1.2.'!B3</f>
        <v>1.1. Gasto total por tipo de Ente y tipo de gasto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2:14" ht="12" customHeight="1">
      <c r="B9" s="204" t="str">
        <f>'Anexo 1.1. - 1.2.'!B25</f>
        <v>1.2. Gasto total de los Municipios por tramos de población y tipo de gasto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</row>
    <row r="10" s="10" customFormat="1" ht="6" customHeight="1">
      <c r="B10" s="29"/>
    </row>
    <row r="11" spans="2:14" ht="12.75" customHeight="1">
      <c r="B11" s="204" t="str">
        <f>'Anexo 1.3. - 1.4.'!B3</f>
        <v>1.3. Gasto Corriente por tipo de Ente y capítulos de gasto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</row>
    <row r="12" spans="2:14" ht="12.75" customHeight="1">
      <c r="B12" s="204" t="str">
        <f>'Anexo 1.3. - 1.4.'!B25</f>
        <v>1.4. Gasto Corriente de los Municipios por tramos de población y capítulos de gasto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</row>
    <row r="13" s="10" customFormat="1" ht="6" customHeight="1">
      <c r="B13" s="29"/>
    </row>
    <row r="14" spans="2:14" ht="12.75" customHeight="1">
      <c r="B14" s="204" t="str">
        <f>'Anexo 1.5. - 1.6.'!B3</f>
        <v>1.5. Desglose de las Transferencias corrientes por tipo de Ente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2:14" ht="12.75" customHeight="1">
      <c r="B15" s="204" t="str">
        <f>'Anexo 1.5. - 1.6.'!B25</f>
        <v>1.6. Desglose de las Transferencias corrientes de los Municipios por tramos de población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</row>
    <row r="16" spans="2:14" ht="12.75" customHeight="1">
      <c r="B16" s="204" t="str">
        <f>'Anexo 1.7.'!B3</f>
        <v>1.7. Desglose de las Transferencias corrientes de los Municipios por CC.AA.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</row>
    <row r="17" s="10" customFormat="1" ht="6" customHeight="1">
      <c r="B17" s="29"/>
    </row>
    <row r="18" spans="2:14" ht="12.75" customHeight="1">
      <c r="B18" s="204" t="str">
        <f>'Anexo 1.8. - 1.9.'!B3</f>
        <v>1.8. Gasto de Capital por tipo de Ente y capítulos de gasto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2:14" ht="12.75" customHeight="1">
      <c r="B19" s="204" t="str">
        <f>'Anexo 1.8. - 1.9.'!B25</f>
        <v>1.9. Gasto de Capital de los Municipios por tramos de población y capítulos de gasto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</row>
    <row r="20" s="10" customFormat="1" ht="6" customHeight="1">
      <c r="B20" s="29"/>
    </row>
    <row r="21" spans="2:14" ht="12.75" customHeight="1">
      <c r="B21" s="204" t="str">
        <f>'Anexo 1.10. - 1.11.'!B3</f>
        <v>1.10. Desglose de las Transferencias de capital por tipo de Ente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2:14" ht="12.75" customHeight="1">
      <c r="B22" s="204" t="str">
        <f>'Anexo 1.10. - 1.11.'!B25</f>
        <v>1.11. Desglose de las Transferencias de capital de los Municipios por tramos de población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</row>
    <row r="23" spans="2:14" ht="12.75" customHeight="1">
      <c r="B23" s="204" t="str">
        <f>'Anexo 1.12.'!B3</f>
        <v>1.12. Desglose de las Transferencias de capital de los Municipios por CC.AA.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</row>
    <row r="24" s="10" customFormat="1" ht="6.75" customHeight="1">
      <c r="B24" s="29"/>
    </row>
    <row r="25" spans="2:14" ht="12.75" customHeight="1">
      <c r="B25" s="204" t="str">
        <f>'Anexo 1.13. - 1.14.'!B3</f>
        <v>1.13. Desglose de las Inversiones por tipo de Ente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</row>
    <row r="26" spans="2:14" ht="12.75" customHeight="1">
      <c r="B26" s="204" t="str">
        <f>'Anexo 1.13. - 1.14.'!B25</f>
        <v>1.14. Desglose de las Inversiones Reales de los Municipios por tramos de población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</row>
    <row r="27" s="10" customFormat="1" ht="6" customHeight="1">
      <c r="B27" s="29"/>
    </row>
    <row r="28" spans="2:14" ht="12.75" customHeight="1">
      <c r="B28" s="204" t="str">
        <f>'Anexo 1.15. - 1.16.'!B3</f>
        <v>1.15. Áreas de gasto por tipo de Ente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2:14" ht="12.75" customHeight="1">
      <c r="B29" s="204" t="str">
        <f>'Anexo 1.15. - 1.16.'!B25</f>
        <v>1.16. Áreas de gasto de los Municipios por tramos de población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</row>
    <row r="30" spans="2:14" ht="12.75" customHeight="1">
      <c r="B30" s="204" t="str">
        <f>'Anexo 1.17.'!B3</f>
        <v>1.17. Áreas de gasto de los Municipios por CC.AA.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</row>
    <row r="31" s="10" customFormat="1" ht="6" customHeight="1">
      <c r="B31" s="29"/>
    </row>
    <row r="32" spans="2:14" ht="12.75" customHeight="1">
      <c r="B32" s="204" t="str">
        <f>'Anexo 1.18. - 1.19.'!B3</f>
        <v>1.18. El Gasto corriente por áreas de gasto y por tipo de Ente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</row>
    <row r="33" spans="2:14" ht="12.75" customHeight="1">
      <c r="B33" s="204" t="str">
        <f>'Anexo 1.18. - 1.19.'!B25</f>
        <v>1.19. El Gasto corriente de los Municipios por áreas de gasto y por tramos de población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</row>
    <row r="34" spans="2:14" ht="12.75" customHeight="1">
      <c r="B34" s="204" t="str">
        <f>'Anexo 1.20.'!B3</f>
        <v>1.20. El Gasto corriente de los Municipios por áreas de gasto y por CC.AA.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="10" customFormat="1" ht="6" customHeight="1">
      <c r="B35" s="29"/>
    </row>
    <row r="36" spans="2:14" ht="12.75" customHeight="1">
      <c r="B36" s="204" t="str">
        <f>'Anexo 1.21. - 1.22.'!B3</f>
        <v>1.21. El Gasto de capital por áreas de gasto y por tipo de Ente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2:14" ht="12.75" customHeight="1">
      <c r="B37" s="204" t="str">
        <f>'Anexo 1.21. - 1.22.'!B25</f>
        <v>1.22. El Gasto de capital de los Municipios por áreas de gasto y por tramos de población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2:14" ht="12.75" customHeight="1">
      <c r="B38" s="204" t="str">
        <f>'Anexo 1.23.'!B3</f>
        <v>1.23. El Gasto de capital de los Municipios por áreas de gasto y por CC.AA.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</row>
    <row r="39" s="10" customFormat="1" ht="6" customHeight="1">
      <c r="B39" s="29"/>
    </row>
    <row r="40" spans="2:14" ht="12.75" customHeight="1">
      <c r="B40" s="204" t="str">
        <f>'Anexo 1.24.'!B3</f>
        <v>1.24. Desglose del área de gasto 1 "Servicios públicos básicos" de los Municipios por tramos de población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</row>
    <row r="41" spans="2:14" ht="12.75" customHeight="1">
      <c r="B41" s="204" t="str">
        <f>'Anexo 1.25.'!B3:I3</f>
        <v>1.25. Desglose de las áreas de gasto 2 y 3 "Actuaciones de protec. y prom. social" 
y "Produc. de bienes públicos de carácter preferente" de los Municipios por tramos de población</v>
      </c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</row>
    <row r="42" spans="2:14" ht="12.75" customHeight="1">
      <c r="B42" s="204" t="str">
        <f>'Anexo 1.26.'!B3:I3</f>
        <v>1.26. Desglose de las áreas de gasto 4 y 9 "Actuaciones de carácter económico" y "Actuaciones de carácter general" de los Municipios por tramos de población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</row>
    <row r="43" spans="1:14" ht="6" customHeight="1" thickBot="1">
      <c r="A43" s="116"/>
      <c r="B43" s="117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</row>
    <row r="44" spans="1:14" ht="21" customHeight="1" thickBot="1" thickTop="1">
      <c r="A44" s="200" t="s">
        <v>78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ht="6" customHeight="1" thickTop="1">
      <c r="B45" s="29"/>
    </row>
    <row r="46" spans="1:14" ht="12.75" customHeight="1">
      <c r="A46" s="10"/>
      <c r="B46" s="203" t="str">
        <f>'Anexo 2.1 - 2.2.'!B3</f>
        <v>2.1. Ingreso total por tipo de Ente y tipo de ingreso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</row>
    <row r="47" spans="1:14" ht="12.75" customHeight="1">
      <c r="A47" s="10"/>
      <c r="B47" s="203" t="str">
        <f>'Anexo 2.1 - 2.2.'!B25</f>
        <v>2.2. Ingreso total de los Municipios por tipo de régimen local y tipo de ingreso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</row>
    <row r="48" spans="1:14" ht="12.75" customHeight="1">
      <c r="A48" s="10"/>
      <c r="B48" s="203" t="str">
        <f>'Anexo 2.3.'!B3</f>
        <v>2.3. Ingreso total de los Municipios por tramos de población y tipo de ingreso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</row>
    <row r="49" spans="1:14" ht="12.75" customHeight="1">
      <c r="A49" s="10"/>
      <c r="B49" s="203" t="str">
        <f>'Anexo 2.4.'!B3</f>
        <v>2.4. Ingreso total de los Municipios por tipo de ingreso y CC.AA.</v>
      </c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</row>
    <row r="50" s="10" customFormat="1" ht="6" customHeight="1">
      <c r="B50" s="29"/>
    </row>
    <row r="51" spans="1:14" ht="12.75" customHeight="1">
      <c r="A51" s="10"/>
      <c r="B51" s="203" t="str">
        <f>'Anexo 2.5. - 2.6.'!B3</f>
        <v>2.5. Ingreso corriente por tipo de Ente y capítulos de ingreso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4" ht="12.75" customHeight="1">
      <c r="A52" s="10"/>
      <c r="B52" s="203" t="str">
        <f>'Anexo 2.5. - 2.6.'!B25</f>
        <v>2.6. Ingreso corriente de los Municipios por tipo de régimen local y capítulos de ingreso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1:14" ht="12.75" customHeight="1">
      <c r="A53" s="10"/>
      <c r="B53" s="203" t="str">
        <f>'Anexo 2.7.'!B3</f>
        <v>2.7. Ingreso corriente de los Municipios por tramos de población y capítulos de ingreso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</row>
    <row r="54" spans="1:14" ht="12.75" customHeight="1">
      <c r="A54" s="10"/>
      <c r="B54" s="203" t="str">
        <f>'Anexo 2.8.'!B3</f>
        <v>2.8. Ingresos corrientes de los Municipios por CC.AA. y capítulos de ingresos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="10" customFormat="1" ht="6" customHeight="1">
      <c r="B55" s="29"/>
    </row>
    <row r="56" spans="1:14" ht="12.75" customHeight="1">
      <c r="A56" s="10"/>
      <c r="B56" s="203" t="str">
        <f>'Anexo 2.9. - 2.10.'!B3</f>
        <v>2.9. Ingreso de capital por tipo de Ente y capítulos de ingreso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1:14" ht="12.75" customHeight="1">
      <c r="A57" s="10"/>
      <c r="B57" s="203" t="str">
        <f>'Anexo 2.9. - 2.10.'!B25</f>
        <v>2.10. Ingreso de capital de los Municipios por tipo de régimen local y cap. de ingreso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4" ht="12.75" customHeight="1">
      <c r="A58" s="10"/>
      <c r="B58" s="203" t="str">
        <f>'Anexo 2.11.'!B3</f>
        <v>2.11. Ingreso de capital de los Municipios por tramos de población y cap. de ingreso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1:14" ht="12.75" customHeight="1">
      <c r="A59" s="10"/>
      <c r="B59" s="203" t="str">
        <f>'Anexo 2.12.'!B3</f>
        <v>2.12. Ingresos de capital de los Municipios por CC.AA. y capítulos de ingresos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="10" customFormat="1" ht="6" customHeight="1">
      <c r="B60" s="29"/>
    </row>
    <row r="61" spans="1:14" ht="12.75" customHeight="1">
      <c r="A61" s="10"/>
      <c r="B61" s="203" t="str">
        <f>'Anexo 2.13. -2.14.'!B3</f>
        <v>2.13. Desglose de los Impuestos directos por tipo de Ente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1:14" ht="12.75" customHeight="1">
      <c r="A62" s="10"/>
      <c r="B62" s="203" t="str">
        <f>'Anexo 2.13. -2.14.'!B25</f>
        <v>2.14. Desglose de los Impuestos directos de los Municipios por tipo de régimen local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14" ht="12.75" customHeight="1">
      <c r="A63" s="10"/>
      <c r="B63" s="203" t="str">
        <f>'Anexo 2.15.'!B3</f>
        <v>2.15. Desglose de los Impuestos directos de los Municipios por tramos de población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ht="12.75" customHeight="1">
      <c r="A64" s="10"/>
      <c r="B64" s="203" t="str">
        <f>'Anexo 2.16.'!B3</f>
        <v>2.16. Desglose de los Impuestos directos de los Municipios por CC.AA.</v>
      </c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="10" customFormat="1" ht="6" customHeight="1">
      <c r="B65" s="29"/>
    </row>
    <row r="66" spans="1:14" ht="12.75" customHeight="1">
      <c r="A66" s="10"/>
      <c r="B66" s="203" t="str">
        <f>'Anexo 2.17. -2.18.'!B3</f>
        <v>2.17. Desglose de los Impuestos indirectos por tipo de Ente</v>
      </c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 ht="12.75" customHeight="1">
      <c r="A67" s="10"/>
      <c r="B67" s="203" t="str">
        <f>'Anexo 2.17. -2.18.'!B25</f>
        <v>2.18. Desglose de los Impuestos indirectos de los Municipios por tipo de régimen local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 ht="12.75" customHeight="1">
      <c r="A68" s="10"/>
      <c r="B68" s="203" t="str">
        <f>'Anexo 2.19.'!B3</f>
        <v>2.19. Desglose de los Impuestos indirectos de los Municipios por tramos de población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1:14" ht="12.75" customHeight="1">
      <c r="A69" s="10"/>
      <c r="B69" s="203" t="str">
        <f>'Anexo 2.20.'!B3</f>
        <v>2.20. Desglose de los Impuestos indirectos de los Municipios por CC.AA.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="10" customFormat="1" ht="6" customHeight="1">
      <c r="B70" s="29"/>
    </row>
    <row r="71" spans="1:14" ht="12.75" customHeight="1">
      <c r="A71" s="10"/>
      <c r="B71" s="203" t="str">
        <f>'Anexo 2.21. - 2.22.'!B3</f>
        <v>2.21. Desglose de las Tasas y otros ingresos por tipo de Ente</v>
      </c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1:14" ht="12.75" customHeight="1">
      <c r="A72" s="10"/>
      <c r="B72" s="203" t="s">
        <v>253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 ht="12.75" customHeight="1">
      <c r="A73" s="10"/>
      <c r="B73" s="203" t="str">
        <f>'Anexo 2.23.'!B3</f>
        <v>2.23. Desglose de las Tasas y otros ingresos de los Municipios por tramos de población</v>
      </c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</row>
    <row r="74" spans="1:14" ht="12.75" customHeight="1">
      <c r="A74" s="10"/>
      <c r="B74" s="203" t="str">
        <f>'Anexo 2.24.'!B3</f>
        <v>2.24. Desglose de las Tasas y otros ingresos de los Municipios por CC.AA.</v>
      </c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</row>
    <row r="75" s="10" customFormat="1" ht="6" customHeight="1">
      <c r="B75" s="29"/>
    </row>
    <row r="76" spans="1:14" ht="12.75" customHeight="1">
      <c r="A76" s="10"/>
      <c r="B76" s="203" t="str">
        <f>'Anexo 2.25. - 2.26.'!B3</f>
        <v>2.25. Desglose de las Transferencias corrientes por tipo de Ente</v>
      </c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 ht="12.75" customHeight="1">
      <c r="A77" s="10"/>
      <c r="B77" s="203" t="str">
        <f>'Anexo 2.25. - 2.26.'!B25</f>
        <v>2.26. Desglose de las Transferencias corrientes de los Municipios por tipo de régimen local</v>
      </c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</row>
    <row r="78" spans="1:14" ht="12.75" customHeight="1">
      <c r="A78" s="10"/>
      <c r="B78" s="203" t="str">
        <f>'Anexo 2.27.'!B3</f>
        <v>2.27. Desglose de las Transferencias corrientes de los Municipios por tramos de población</v>
      </c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 ht="12.75" customHeight="1">
      <c r="A79" s="10"/>
      <c r="B79" s="203" t="str">
        <f>'Anexo 2.28.'!B3</f>
        <v>2.28. Desglose de las Transferencias corrientes de los Municipios por CC.AA.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="10" customFormat="1" ht="6" customHeight="1">
      <c r="B80" s="29"/>
    </row>
    <row r="81" spans="1:14" ht="12.75" customHeight="1">
      <c r="A81" s="10"/>
      <c r="B81" s="203" t="str">
        <f>'Anexo 2.29. - 2.30.'!B3</f>
        <v>2.29. Desglose de la Enajenación de Inversiones Reales por tipo de Ente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 ht="12.75" customHeight="1">
      <c r="A82" s="10"/>
      <c r="B82" s="203" t="str">
        <f>'Anexo 2.29. - 2.30.'!B25:E25</f>
        <v>2.30. Desglose de la Enajenación de inversiones reales de los Municipios por tipo de régimen local</v>
      </c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</row>
    <row r="83" spans="1:14" ht="12.75" customHeight="1">
      <c r="A83" s="10"/>
      <c r="B83" s="203" t="str">
        <f>'Anexo 2.31.'!B3:E3</f>
        <v>2.31. Desglose de la Enajenación de inversiones reales de los Municipios por tramos de población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 ht="12.75" customHeight="1">
      <c r="A84" s="10"/>
      <c r="B84" s="203" t="str">
        <f>'Anexo 2.32.'!B3</f>
        <v>2.32. Desglose de la Enajenación de inversiones reales de los Municipios por CC.AA.</v>
      </c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="10" customFormat="1" ht="6" customHeight="1">
      <c r="B85" s="29"/>
    </row>
    <row r="86" spans="1:14" ht="12.75" customHeight="1">
      <c r="A86" s="10"/>
      <c r="B86" s="203" t="str">
        <f>'Anexo 2.33. - 2.34.'!B3</f>
        <v>2.33. Desglose de las Transferencias de capital por tipo de Ente</v>
      </c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 ht="12.75" customHeight="1">
      <c r="A87" s="10"/>
      <c r="B87" s="203" t="str">
        <f>'Anexo 2.33. - 2.34.'!B25</f>
        <v>2.34. Desglose de las Transferencias de capital de los Municipios por tipo de régimen local</v>
      </c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 ht="12.75" customHeight="1">
      <c r="A88" s="10"/>
      <c r="B88" s="203" t="str">
        <f>'Anexo 2.35.'!B3</f>
        <v>2.35. Desglose de las Transferencias de capital de los Municipios por tramos de población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</row>
    <row r="89" spans="1:14" ht="12.75" customHeight="1">
      <c r="A89" s="10"/>
      <c r="B89" s="203" t="str">
        <f>'Anexo 2.36.'!B3</f>
        <v>2.36. Desglose de las Transferencias de capital de los Municipios por CC.AA.</v>
      </c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="10" customFormat="1" ht="6" customHeight="1">
      <c r="B90" s="29"/>
    </row>
    <row r="91" spans="1:14" ht="12.75" customHeight="1">
      <c r="A91" s="10"/>
      <c r="B91" s="203" t="str">
        <f>'Anexo 2.37.'!B3</f>
        <v>2.37. Recaudación de los ingresos locales por tipo de Ente y tipo de ingreso</v>
      </c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</row>
    <row r="92" s="10" customFormat="1" ht="6" customHeight="1">
      <c r="B92" s="29"/>
    </row>
    <row r="93" spans="1:14" ht="12.75" customHeight="1">
      <c r="A93" s="10"/>
      <c r="B93" s="203" t="str">
        <f>'Anexo 2.38. - 2.39.'!B3</f>
        <v>2.38. Recaudación de los Impuestos directos por tipo de Ente</v>
      </c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 ht="12.75" customHeight="1">
      <c r="A94" s="10"/>
      <c r="B94" s="203" t="str">
        <f>'Anexo 2.38. - 2.39.'!B25</f>
        <v>2.39. Recaudación de los Impuestos directos de los Municipios por tipo de régimen local 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1:14" ht="12.75" customHeight="1">
      <c r="A95" s="10"/>
      <c r="B95" s="203" t="str">
        <f>'Anexo 2.40.'!B3</f>
        <v>2.40. Recaudación de los Impuestos directos de los Municipios por tramos de población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 ht="12.75" customHeight="1">
      <c r="A96" s="352"/>
      <c r="B96" s="203" t="str">
        <f>'Anexo 2.41.'!B3</f>
        <v>2.41. Recaudación de los Impuestos directos de los Municipios por CC.AA.</v>
      </c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97" s="10" customFormat="1" ht="6" customHeight="1">
      <c r="B97" s="29"/>
    </row>
    <row r="98" spans="1:14" ht="12.75" customHeight="1">
      <c r="A98" s="10"/>
      <c r="B98" s="203" t="str">
        <f>'Anexo 2.42. - 2.43.'!B3</f>
        <v>2.42. Recaudación de los Impuestos indirectos por tipo de Ente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</row>
    <row r="99" spans="1:14" ht="12.75" customHeight="1">
      <c r="A99" s="10"/>
      <c r="B99" s="203" t="str">
        <f>'Anexo 2.42. - 2.43.'!B25</f>
        <v>2.43. Recaudación de los Impuestos indirectos de los Municipios por tipo de régimen local</v>
      </c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14" ht="12.75" customHeight="1">
      <c r="A100" s="10"/>
      <c r="B100" s="203" t="str">
        <f>'Anexo 2.44.'!B3</f>
        <v>2.44. Recaudación de los Impuestos indirectos de los Municipios por tramos de población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1:14" ht="12.75" customHeight="1">
      <c r="A101" s="10"/>
      <c r="B101" s="203" t="str">
        <f>'Anexo 2.45.'!B3</f>
        <v>2.45. Recaudación de los Impuestos indirectos de los Municipios por CC.AA.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="10" customFormat="1" ht="6" customHeight="1">
      <c r="B102" s="29"/>
    </row>
    <row r="103" spans="1:14" ht="12.75" customHeight="1">
      <c r="A103" s="10"/>
      <c r="B103" s="203" t="str">
        <f>'Anexo 2.46. - 2.47.'!B3</f>
        <v>2.46. Recaudación de los Tasas y otros ingresos por tipo de Ente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</row>
    <row r="104" spans="1:14" ht="12.75" customHeight="1">
      <c r="A104" s="10"/>
      <c r="B104" s="203" t="str">
        <f>'Anexo 2.46. - 2.47.'!B25</f>
        <v>2.47. Recaudación de los Tasas y otros ingresos de los Municipios por tipo de régimen local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1:14" ht="12.75" customHeight="1">
      <c r="A105" s="10"/>
      <c r="B105" s="203" t="str">
        <f>'Anexo 2.48.'!B3</f>
        <v>2.48. Recaudación de los Tasas y otros ingresos de los Municipios por tramos de población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1:14" ht="12.75" customHeight="1">
      <c r="A106" s="10"/>
      <c r="B106" s="203" t="str">
        <f>'Anexo 2.49.'!B3</f>
        <v>2.49. Recaudación de los Tasas y otros ingresos de los Municipios por CC.AA.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2:14" ht="6" customHeight="1" thickBot="1">
      <c r="B107" s="29"/>
      <c r="M107" s="116"/>
      <c r="N107" s="116"/>
    </row>
    <row r="108" spans="1:14" ht="21" customHeight="1" thickBot="1" thickTop="1">
      <c r="A108" s="407" t="s">
        <v>79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9"/>
      <c r="N108" s="410"/>
    </row>
    <row r="109" spans="1:2" ht="6" customHeight="1" thickTop="1">
      <c r="A109" s="30"/>
      <c r="B109" s="29"/>
    </row>
    <row r="110" spans="1:14" ht="12.75" customHeight="1">
      <c r="A110" s="10"/>
      <c r="B110" s="411" t="str">
        <f>'Anexo 3.1 - 3.2'!B3</f>
        <v>3.1. Ahorro Bruto sobre Ingresos corrientes por tipo de Ente</v>
      </c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1:14" ht="12.75" customHeight="1">
      <c r="A111" s="10"/>
      <c r="B111" s="411" t="str">
        <f>'Anexo 3.1 - 3.2'!B15</f>
        <v>3.2. Nº de Entes con Ahorro Bruto positivo y negativo y suma de los importes de este Ahorro Bruto por tipo de Ente</v>
      </c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1:14" ht="12.75" customHeight="1">
      <c r="A112" s="10"/>
      <c r="B112" s="411" t="str">
        <f>'Anexo 3.3 - 3.4'!B3</f>
        <v>3.3. Ahorro Bruto de los Municipios sobre Ingresos corrientes por tramos de población</v>
      </c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1:14" ht="12.75" customHeight="1">
      <c r="A113" s="10"/>
      <c r="B113" s="411" t="str">
        <f>'Anexo 3.3 - 3.4'!B17</f>
        <v>3.4. Nº de Municipios con Ahorro Bruto positivo y negativo y suma de los importes de este Ahorro Bruto por tramos de población</v>
      </c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1:14" ht="12.75" customHeight="1">
      <c r="A114" s="10"/>
      <c r="B114" s="411" t="str">
        <f>'Anexo 3.5 - 3.6'!B3</f>
        <v>3.5. Ahorro Bruto de los Municipios sobre Ingresos corrientes por CC.AA.</v>
      </c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1:14" ht="12.75" customHeight="1">
      <c r="A115" s="10"/>
      <c r="B115" s="411" t="str">
        <f>'Anexo 3.5 - 3.6'!B29</f>
        <v>3.6. Nº de Municipios con Ahorro Bruto positivo y negativo y suma de los importes de este Ahorro Bruto por CC.AA.</v>
      </c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="10" customFormat="1" ht="6" customHeight="1">
      <c r="B116" s="29"/>
    </row>
    <row r="117" spans="1:14" ht="12.75" customHeight="1">
      <c r="A117" s="10"/>
      <c r="B117" s="411" t="str">
        <f>'Anexo 3.7 - 3.8'!B3</f>
        <v>3.7. Ahorro Neto sobre Ingresos corrientes por tipo de Ente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1:14" ht="12.75" customHeight="1">
      <c r="A118" s="10"/>
      <c r="B118" s="411" t="str">
        <f>'Anexo 3.7 - 3.8'!B15</f>
        <v>3.8. Nº de Entes con Ahorro Neto positivo y negativo y suma de los importes de este Ahorro Neto por tipo de Ente</v>
      </c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1:14" ht="12.75" customHeight="1">
      <c r="A119" s="10"/>
      <c r="B119" s="411" t="str">
        <f>'Anexo 3.9 - 3.10'!B3</f>
        <v>3.9. Ahorro Neto de los Municipios sobre Ingresos corrientes por tramos de población</v>
      </c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1:14" ht="12.75" customHeight="1">
      <c r="A120" s="10"/>
      <c r="B120" s="411" t="str">
        <f>'Anexo 3.9 - 3.10'!B17</f>
        <v>3.10. Nº de Municipios con Ahorro Neto positivo y negativo y suma de los importes de este Ahorro Neto por tramos de población</v>
      </c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1:14" ht="12.75" customHeight="1">
      <c r="A121" s="10"/>
      <c r="B121" s="411" t="str">
        <f>'Anexo 3.11 - 3.12'!B3</f>
        <v>3.11. Ahorro Neto de los Municipios sobre Ingresos corrientes por CC.AA.</v>
      </c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1:14" ht="12.75" customHeight="1">
      <c r="A122" s="10"/>
      <c r="B122" s="411" t="str">
        <f>'Anexo 3.11 - 3.12'!B29</f>
        <v>3.12. Nº de Municipios con Ahorro Neto positivo y negativo y suma de los importes de este Ahorro Neto por CC.AA.</v>
      </c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="10" customFormat="1" ht="6" customHeight="1">
      <c r="B123" s="29"/>
    </row>
    <row r="124" spans="1:14" ht="12.75" customHeight="1">
      <c r="A124" s="10"/>
      <c r="B124" s="411" t="str">
        <f>'Anexo 3.13 - 3.14'!B3</f>
        <v>3.13. Estabilidad presupuestaria sobre Ingresos no financieros por tipo de Ente</v>
      </c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1:14" ht="12.75" customHeight="1">
      <c r="A125" s="10"/>
      <c r="B125" s="411" t="str">
        <f>'Anexo 3.13 - 3.14'!B15</f>
        <v>3.14. Nº de Entes con Estabilidad presupuestaria positiva y negativa y suma de los importes de esta por tipo de Ente</v>
      </c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1:14" ht="12.75" customHeight="1">
      <c r="A126" s="10"/>
      <c r="B126" s="411" t="str">
        <f>'Anexo 3.15 - 3.16'!B3</f>
        <v>3.15. Estabilidad presupuestaria de los Municipios sobre Ingresos no financieros por tramos de población</v>
      </c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1:14" ht="12.75" customHeight="1">
      <c r="A127" s="10"/>
      <c r="B127" s="411" t="str">
        <f>'Anexo 3.15 - 3.16'!B17</f>
        <v>3.16. Nº de Municipios con Estabilidad presupuestaria positiva y negativa y suma de los importes de esta por tramos de población</v>
      </c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1:14" ht="12.75" customHeight="1">
      <c r="A128" s="10"/>
      <c r="B128" s="411" t="str">
        <f>'Anexo 3.17 - 3.18'!B3</f>
        <v>3.17. Estabilidad presupuestaria de los Municipios sobre Ingresos no financieros por CC.AA.</v>
      </c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1:14" ht="12.75" customHeight="1">
      <c r="A129" s="10"/>
      <c r="B129" s="411" t="str">
        <f>'Anexo 3.17 - 3.18'!B29</f>
        <v>3.18. Nº de Ayuntamientos con Estabilidad presupuestaria positiva y negativa y suma de los importes de esta por CC.AA.</v>
      </c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="10" customFormat="1" ht="6" customHeight="1">
      <c r="B130" s="29"/>
    </row>
    <row r="131" spans="1:14" ht="12.75" customHeight="1">
      <c r="A131" s="10"/>
      <c r="B131" s="411" t="str">
        <f>'Anexo 3.19 - 3.20 - 3.21'!B3</f>
        <v>3.19. Relación entre la financiación para inversiones y los gastos de capital por tipo de Ente</v>
      </c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1:14" ht="12.75" customHeight="1">
      <c r="A132" s="10"/>
      <c r="B132" s="411" t="str">
        <f>'Anexo 3.19 - 3.20 - 3.21'!B15</f>
        <v>3.20. Relación entre la financ. para invers. y los gtos. de capital de los Municipios por tramos de pobl.</v>
      </c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1:14" ht="12.75" customHeight="1">
      <c r="A133" s="10"/>
      <c r="B133" s="411" t="str">
        <f>'Anexo 3.19 - 3.20 - 3.21'!B29</f>
        <v>3.21. Relación entre la financ. para inver. y los gtos. de capital de los Municipios por CC.AA.</v>
      </c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="10" customFormat="1" ht="6" customHeight="1">
      <c r="B134" s="29"/>
    </row>
    <row r="135" spans="1:14" ht="12.75" customHeight="1">
      <c r="A135" s="10"/>
      <c r="B135" s="411" t="str">
        <f>'Anexo 3.22 - 3.23 - 3.24'!B3</f>
        <v>3.22. Entes con Ah. Bruto positivo. Relación entre la financ. para invers. y los gtos. de capital por tipo de Ente</v>
      </c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1:14" ht="12.75" customHeight="1">
      <c r="A136" s="10"/>
      <c r="B136" s="411" t="str">
        <f>'Anexo 3.22 - 3.23 - 3.24'!B15</f>
        <v>3.23. Aytos. con Ah. Bruto positivo. Financ. para invers. sobre gtos. de capital por tramos de población</v>
      </c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1:14" ht="12.75" customHeight="1">
      <c r="A137" s="10"/>
      <c r="B137" s="411" t="str">
        <f>'Anexo 3.22 - 3.23 - 3.24'!B29</f>
        <v>3.24. Aytos. con Ahorro Bruto positivo. Financiación para inversiones sobre gastos de capital por CC.AA.</v>
      </c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2:14" s="10" customFormat="1" ht="6" customHeight="1">
      <c r="B138" s="215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</row>
    <row r="139" spans="1:14" ht="12.75" customHeight="1">
      <c r="A139" s="10"/>
      <c r="B139" s="411" t="str">
        <f>'Anexo 3.25 - 3.26 - 3.27'!B3</f>
        <v>3.25. Entes con Ah. Bruto negativo. Relación entre la financ. para invers. y los gtos. de capital por tipo de Ente</v>
      </c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1:14" ht="12.75" customHeight="1">
      <c r="A140" s="10"/>
      <c r="B140" s="411" t="str">
        <f>'Anexo 3.25 - 3.26 - 3.27'!B15</f>
        <v>3.26. Aytos. con Ah. Bruto negativo. Financ. para invers. sobre gtos. de capital por tramos de población</v>
      </c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1:14" ht="12.75" customHeight="1">
      <c r="A141" s="10"/>
      <c r="B141" s="411" t="str">
        <f>'Anexo 3.25 - 3.26 - 3.27'!B29</f>
        <v>3.27. Aytos. con Ahorro Bruto negativo. Financiación para inversiones sobre gastos de capital por CC.AA.</v>
      </c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="10" customFormat="1" ht="6" customHeight="1">
      <c r="B142" s="29"/>
    </row>
    <row r="143" spans="1:14" ht="12.75" customHeight="1">
      <c r="A143" s="10"/>
      <c r="B143" s="411" t="str">
        <f>'Anexo 3.28 - 3.29 - 3.30'!B3</f>
        <v>3.28. Ratio entre Endeudamiento e Inversiones por tipo de Ente</v>
      </c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1:14" ht="12.75" customHeight="1">
      <c r="A144" s="10"/>
      <c r="B144" s="411" t="str">
        <f>'Anexo 3.28 - 3.29 - 3.30'!B15</f>
        <v>3.29. Ratio entre Endeudamiento e Inversiones por tramos de población</v>
      </c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1:14" ht="12.75" customHeight="1">
      <c r="A145" s="10"/>
      <c r="B145" s="411" t="str">
        <f>'Anexo 3.28 - 3.29 - 3.30'!B29</f>
        <v>3.30. Ratio entre Endeudamiento e Inversiones por CC.AA.</v>
      </c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="10" customFormat="1" ht="6" customHeight="1">
      <c r="B146" s="29"/>
    </row>
    <row r="147" spans="1:14" ht="12.75" customHeight="1">
      <c r="A147" s="10"/>
      <c r="B147" s="411" t="str">
        <f>'Anexo 3.31 - 3.32 - 3.33'!B3:E3</f>
        <v>3.31. Entes con Ah. Bruto positivo. Ratio entre Endeudamiento e Inversión por tipo de Ente</v>
      </c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1:14" ht="12.75" customHeight="1">
      <c r="A148" s="10"/>
      <c r="B148" s="411" t="str">
        <f>'Anexo 3.31 - 3.32 - 3.33'!B15:E15</f>
        <v>3.32. Aytos. con Ah. Bruto positivo. Ratio entre Endeudamiento e Inversión por tramos de población</v>
      </c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1:14" ht="12.75" customHeight="1">
      <c r="A149" s="10"/>
      <c r="B149" s="411" t="str">
        <f>'Anexo 3.31 - 3.32 - 3.33'!B29:E29</f>
        <v>3.33. Aytos. con Ah. Bruto positivo. Ratio entre Endeudamiento e Inversiones por CC.AA.</v>
      </c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2:14" s="10" customFormat="1" ht="6" customHeight="1">
      <c r="B150" s="215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</row>
    <row r="151" spans="1:14" ht="12.75" customHeight="1">
      <c r="A151" s="10"/>
      <c r="B151" s="411" t="str">
        <f>'Anexo 3.34 - 3.35 - 3.36'!B3:E3</f>
        <v>3.34. Entes con Ah. Bruto negativo. Ratio entre Endeudamiento e Inversión por tipo de Ente</v>
      </c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1:14" ht="12.75" customHeight="1">
      <c r="A152" s="10"/>
      <c r="B152" s="411" t="str">
        <f>'Anexo 3.34 - 3.35 - 3.36'!B15:E15</f>
        <v>3.35. Aytos. con Ah. Bruto negativo. Ratio entre Endeudamiento e Inversión por tramos de población</v>
      </c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1:14" ht="12.75" customHeight="1">
      <c r="A153" s="10"/>
      <c r="B153" s="411" t="str">
        <f>'Anexo 3.34 - 3.35 - 3.36'!B29:E29</f>
        <v>3.36. Aytos. con Ah. Bruto negativo. Ratio entre Endeudamiento e Inversión por CC.AA.</v>
      </c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ht="6" customHeight="1"/>
    <row r="155" spans="2:14" ht="12.75">
      <c r="B155" s="481" t="s">
        <v>373</v>
      </c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2:14" ht="12.75">
      <c r="B156" s="411" t="s">
        <v>380</v>
      </c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2:14" ht="12.75">
      <c r="B157" s="411" t="s">
        <v>395</v>
      </c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ht="6" customHeight="1"/>
    <row r="159" spans="2:14" ht="12.75">
      <c r="B159" s="481" t="s">
        <v>396</v>
      </c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2:14" ht="12.75">
      <c r="B160" s="411" t="s">
        <v>397</v>
      </c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2:14" ht="12.75">
      <c r="B161" s="411" t="s">
        <v>398</v>
      </c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ht="6" customHeight="1"/>
    <row r="163" spans="2:14" ht="12.75">
      <c r="B163" s="481" t="s">
        <v>407</v>
      </c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</sheetData>
  <sheetProtection/>
  <mergeCells count="1">
    <mergeCell ref="A2:N2"/>
  </mergeCells>
  <hyperlinks>
    <hyperlink ref="B110:N110" location="'Anexo 3.1 - 3.2'!B3:I3" display="'Anexo 3.1 - 3.2'!B3:I3"/>
    <hyperlink ref="B111:N111" location="'Anexo 3.1 - 3.2'!B15:I15" display="'Anexo 3.1 - 3.2'!B15:I15"/>
    <hyperlink ref="B112:N112" location="'Anexo 3.3 - 3.4'!B3:I3" display="'Anexo 3.3 - 3.4'!B3:I3"/>
    <hyperlink ref="B113:N113" location="'Anexo 3.3 - 3.4'!B17:I17" display="'Anexo 3.3 - 3.4'!B17:I17"/>
    <hyperlink ref="B114:N114" location="'Anexo 3.5'!B3:F3" display="'Anexo 3.5'!B3:F3"/>
    <hyperlink ref="B115:N115" location="'Anexo 3.6'!B3:I3" display="'Anexo 3.6'!B3:I3"/>
    <hyperlink ref="B117:N117" location="'Anexo 3.7 - 3.8'!B3:I3" display="'Anexo 3.7 - 3.8'!B3:I3"/>
    <hyperlink ref="B118:N118" location="'Anexo 3.7 - 3.8'!B15:I15" display="'Anexo 3.7 - 3.8'!B15:I15"/>
    <hyperlink ref="B119:N119" location="'Anexo 3.9 - 3.10'!B3:I3" display="'Anexo 3.9 - 3.10'!B3:I3"/>
    <hyperlink ref="B120:N120" location="'Anexo 3.9 - 3.10'!B17:I17" display="'Anexo 3.9 - 3.10'!B17:I17"/>
    <hyperlink ref="B121:N121" location="'Anexo 3.11'!B3:H3" display="'Anexo 3.11'!B3:H3"/>
    <hyperlink ref="B122:N122" location="'Anexo 3.12'!B3:I3" display="'Anexo 3.12'!B3:I3"/>
    <hyperlink ref="B124:N124" location="'Anexo 3.13 - 3.14'!B3:I3" display="'Anexo 3.13 - 3.14'!B3:I3"/>
    <hyperlink ref="B125:N125" location="'Anexo 3.13 - 3.14'!B15:I15" display="'Anexo 3.13 - 3.14'!B15:I15"/>
    <hyperlink ref="B126:N126" location="'Anexo 3.15 - 3.16'!B3:I3" display="'Anexo 3.15 - 3.16'!B3:I3"/>
    <hyperlink ref="B127:N127" location="'Anexo 3.15 - 3.16'!B17:I17" display="'Anexo 3.15 - 3.16'!B17:I17"/>
    <hyperlink ref="B128:N128" location="'Anexo 3.17'!B3:F3" display="'Anexo 3.17'!B3:F3"/>
    <hyperlink ref="B129:N129" location="'Anexo 3.18'!B3:I3" display="'Anexo 3.18'!B3:I3"/>
    <hyperlink ref="B131:N131" location="'Anexo 3.19 - 3.20'!B3:H3" display="'Anexo 3.19 - 3.20'!B3:H3"/>
    <hyperlink ref="B132:N132" location="'Anexo 3.19 - 3.20'!B15:H15" display="'Anexo 3.19 - 3.20'!B15:H15"/>
    <hyperlink ref="B133:N133" location="'Anexo 3.21'!B3:H3" display="'Anexo 3.21'!B3:H3"/>
    <hyperlink ref="B135:N135" location="'Anexo 3.22 - 3.23'!B3:H3" display="'Anexo 3.22 - 3.23'!B3:H3"/>
    <hyperlink ref="B136:N136" location="'Anexo 3.22 - 3.23'!B15:H15" display="'Anexo 3.22 - 3.23'!B15:H15"/>
    <hyperlink ref="B137:N137" location="'Anexo 3.24'!B3:H3" display="'Anexo 3.24'!B3:H3"/>
    <hyperlink ref="B139:N139" location="'Anexo 3.25 - 3.26'!B3:H3" display="'Anexo 3.25 - 3.26'!B3:H3"/>
    <hyperlink ref="B140:N140" location="'Anexo 3.25 - 3.26'!B15:H15" display="'Anexo 3.25 - 3.26'!B15:H15"/>
    <hyperlink ref="B141:N141" location="'Anexo 3.27'!B3:H3" display="'Anexo 3.27'!B3:H3"/>
    <hyperlink ref="B143:N143" location="'Anexo 3.28 - 3.29'!B3:E3" display="'Anexo 3.28 - 3.29'!B3:E3"/>
    <hyperlink ref="B144:N144" location="'Anexo 3.28 - 3.29'!B15:E15" display="'Anexo 3.28 - 3.29'!B15:E15"/>
    <hyperlink ref="B145:N145" location="'Anexo 3.30'!B3:E3" display="'Anexo 3.30'!B3:E3"/>
    <hyperlink ref="B147:N147" location="'Anexo 3.31 - 3.32'!B3:E3" display="'Anexo 3.31 - 3.32'!B3:E3"/>
    <hyperlink ref="B148:N148" location="'Anexo 3.31 - 3.32'!B15:E15" display="'Anexo 3.31 - 3.32'!B15:E15"/>
    <hyperlink ref="B149:N149" location="'Anexo 3.33'!B3:E3" display="'Anexo 3.33'!B3:E3"/>
    <hyperlink ref="B151:N151" location="'Anexo 3.34 - 3.35'!B3:E3" display="'Anexo 3.34 - 3.35'!B3:E3"/>
    <hyperlink ref="B152:N152" location="'Anexo 3.34 - 3.35'!B15:E15" display="'Anexo 3.34 - 3.35'!B15:E15"/>
    <hyperlink ref="B153:N153" location="'Anexo 3.36'!B3:E3" display="'Anexo 3.36'!B3:E3"/>
    <hyperlink ref="B114" location="'Anexo 3.5 - 3.6'!B3:I3" display="'Anexo 3.5 - 3.6'!B3:I3"/>
    <hyperlink ref="B115" location="'Anexo 3.5 - 3.6'!B27:I27" display="'Anexo 3.5 - 3.6'!B27:I27"/>
    <hyperlink ref="B121" location="'Anexo 3.11 - 3.12'!B3:I3" display="'Anexo 3.11 - 3.12'!B3:I3"/>
    <hyperlink ref="B122" location="'Anexo 3.11 - 3.12'!B27:I27" display="'Anexo 3.11 - 3.12'!B27:I27"/>
    <hyperlink ref="B128" location="'Anexo 3.17 - 3.18'!B3:I3" display="'Anexo 3.17 - 3.18'!B3:I3"/>
    <hyperlink ref="B129" location="'Anexo 3.17 - 3.18'!B27:I27" display="'Anexo 3.17 - 3.18'!B27:I27"/>
    <hyperlink ref="B131" location="'Anexo 3.19 - 3.20 - 3.21'!B3:I3" display="'Anexo 3.19 - 3.20 - 3.21'!B3:I3"/>
    <hyperlink ref="B132" location="'Anexo 3.19 - 3.20 - 3.21'!B15:I15" display="'Anexo 3.19 - 3.20 - 3.21'!B15:I15"/>
    <hyperlink ref="B133" location="'Anexo 3.19 - 3.20 - 3.21'!B29:I29" display="'Anexo 3.19 - 3.20 - 3.21'!B29:I29"/>
    <hyperlink ref="B135" location="'Anexo 3.22 - 3.23 - 3.24'!B3:I3" display="'Anexo 3.22 - 3.23 - 3.24'!B3:I3"/>
    <hyperlink ref="B136" location="'Anexo 3.22 - 3.23 - 3.24'!B15:I15" display="'Anexo 3.22 - 3.23 - 3.24'!B15:I15"/>
    <hyperlink ref="B137" location="'Anexo 3.22 - 3.23 - 3.24'!B29:I29" display="'Anexo 3.22 - 3.23 - 3.24'!B29:I29"/>
    <hyperlink ref="B139" location="'Anexo 3.25 - 3.26 - 3.27'!B3:I3" display="'Anexo 3.25 - 3.26 - 3.27'!B3:I3"/>
    <hyperlink ref="B140" location="'Anexo 3.25 - 3.26 - 3.27'!B15:I15" display="'Anexo 3.25 - 3.26 - 3.27'!B15:I15"/>
    <hyperlink ref="B141" location="'Anexo 3.25 - 3.26 - 3.27'!B29:I29" display="'Anexo 3.25 - 3.26 - 3.27'!B29:I29"/>
    <hyperlink ref="B143" location="'Anexo 3.28 - 3.29 - 3.30'!B3:I3" display="'Anexo 3.28 - 3.29 - 3.30'!B3:I3"/>
    <hyperlink ref="B144" location="'Anexo 3.28 - 3.29 - 3.30'!B15:I15" display="'Anexo 3.28 - 3.29 - 3.30'!B15:I15"/>
    <hyperlink ref="B145" location="'Anexo 3.28 - 3.29 - 3.30'!B29:I29" display="'Anexo 3.28 - 3.29 - 3.30'!B29:I29"/>
    <hyperlink ref="B147" location="'Anexo 3.31 - 3.32 - 3.33'!B3:I3" display="'Anexo 3.31 - 3.32 - 3.33'!B3:I3"/>
    <hyperlink ref="B148" location="'Anexo 3.31 - 3.32 - 3.33'!B15:I15" display="'Anexo 3.31 - 3.32 - 3.33'!B15:I15"/>
    <hyperlink ref="B149" location="'Anexo 3.31 - 3.32 - 3.33'!B29:I29" display="'Anexo 3.31 - 3.32 - 3.33'!B29:I29"/>
    <hyperlink ref="B151" location="'Anexo 3.34 - 3.35 - 3.36'!B3:I3" display="'Anexo 3.34 - 3.35 - 3.36'!B3:I3"/>
    <hyperlink ref="B152" location="'Anexo 3.34 - 3.35 - 3.36'!B15:I15" display="'Anexo 3.34 - 3.35 - 3.36'!B15:I15"/>
    <hyperlink ref="B153" location="'Anexo 3.34 - 3.35 - 3.36'!B29:I29" display="'Anexo 3.34 - 3.35 - 3.36'!B29:I29"/>
    <hyperlink ref="B14" location="'Anexo 1.5. - 1.6.'!B3:I3" display="'Anexo 1.5. - 1.6.'!B3:I3"/>
    <hyperlink ref="B15" location="'Anexo 1.5. - 1.6.'!B25:I25" display="'Anexo 1.5. - 1.6.'!B25:I25"/>
    <hyperlink ref="B8" location="'Anexo 1.1. - 1.2.'!B3:I3" display="'Anexo 1.1. - 1.2.'!B3:I3"/>
    <hyperlink ref="B9" location="'Anexo 1.1. - 1.2.'!B25:I25" display="'Anexo 1.1. - 1.2.'!B25:I25"/>
    <hyperlink ref="B11" location="'Anexo 1.3. - 1.4.'!B3:I3" display="'Anexo 1.3. - 1.4.'!B3:I3"/>
    <hyperlink ref="B12" location="'Anexo 1.3. - 1.4.'!B25:I25" display="'Anexo 1.3. - 1.4.'!B25:I25"/>
    <hyperlink ref="B16" location="'Anexo 1.7.'!B3:I3" display="'Anexo 1.7.'!B3:I3"/>
    <hyperlink ref="B18" location="'Anexo 1.8. - 1.9.'!B3:I3" display="'Anexo 1.8. - 1.9.'!B3:I3"/>
    <hyperlink ref="B19" location="'Anexo 1.8. - 1.9.'!B25:I25" display="'Anexo 1.8. - 1.9.'!B25:I25"/>
    <hyperlink ref="B21" location="'Anexo 1.10. - 1.11.'!B3:I3" display="'Anexo 1.10. - 1.11.'!B3:I3"/>
    <hyperlink ref="B22" location="'Anexo 1.10. - 1.11.'!B25:I25" display="'Anexo 1.10. - 1.11.'!B25:I25"/>
    <hyperlink ref="B23" location="'Anexo 1.12.'!B3:I3" display="'Anexo 1.12.'!B3:I3"/>
    <hyperlink ref="B25" location="'Anexo 1.13. - 1.14.'!B3:I3" display="'Anexo 1.13. - 1.14.'!B3:I3"/>
    <hyperlink ref="B26" location="'Anexo 1.13. - 1.14.'!B25:I25" display="'Anexo 1.13. - 1.14.'!B25:I25"/>
    <hyperlink ref="B28" location="'Anexo 1.15. - 1.16.'!B3:I3" display="'Anexo 1.15. - 1.16.'!B3:I3"/>
    <hyperlink ref="B29" location="'Anexo 1.15. - 1.16.'!B25:I25" display="'Anexo 1.15. - 1.16.'!B25:I25"/>
    <hyperlink ref="B30" location="'Anexo 1.17.'!B3:I3" display="'Anexo 1.17.'!B3:I3"/>
    <hyperlink ref="B32" location="'Anexo 1.18. - 1.19.'!B3:I3" display="'Anexo 1.18. - 1.19.'!B3:I3"/>
    <hyperlink ref="B33" location="'Anexo 1.18. - 1.19.'!B25:I25" display="'Anexo 1.18. - 1.19.'!B25:I25"/>
    <hyperlink ref="B34" location="'Anexo 1.20.'!B3:I3" display="'Anexo 1.20.'!B3:I3"/>
    <hyperlink ref="B36" location="'Anexo 1.21. - 1.22.'!B3:I3" display="'Anexo 1.21. - 1.22.'!B3:I3"/>
    <hyperlink ref="B37" location="'Anexo 1.21. - 1.22.'!B25:I25" display="'Anexo 1.21. - 1.22.'!B25:I25"/>
    <hyperlink ref="B38" location="'Anexo 1.23.'!B3:I3" display="'Anexo 1.23.'!B3:I3"/>
    <hyperlink ref="B40" location="'Anexo 1.24.'!B3:I3" display="'Anexo 1.24.'!B3:I3"/>
    <hyperlink ref="B41" location="'Anexo 1.25.'!B3:I3" display="'Anexo 1.25.'!B3:I3"/>
    <hyperlink ref="B42" location="'Anexo 1.26.'!B3:I3" display="'Anexo 1.26.'!B3:I3"/>
    <hyperlink ref="B46" location="'Anexo 2.1 - 2.2.'!B3:I3" display="'Anexo 2.1 - 2.2.'!B3:I3"/>
    <hyperlink ref="B47" location="'Anexo 2.1 - 2.2.'!B25:I25" display="'Anexo 2.1 - 2.2.'!B25:I25"/>
    <hyperlink ref="B48" location="'Anexo 2.3.'!B3:I3" display="'Anexo 2.3.'!B3:I3"/>
    <hyperlink ref="B49" location="'Anexo 2.4.'!B3:I3" display="'Anexo 2.4.'!B3:I3"/>
    <hyperlink ref="B53" location="'Anexo 2.7.'!B3:I3" display="'Anexo 2.7.'!B3:I3"/>
    <hyperlink ref="B54" location="'Anexo 2.8.'!B3:I3" display="'Anexo 2.8.'!B3:I3"/>
    <hyperlink ref="B58" location="'Anexo 2.11.'!B3:I3" display="'Anexo 2.11.'!B3:I3"/>
    <hyperlink ref="B59" location="'Anexo 2.12.'!B3:I3" display="'Anexo 2.12.'!B3:I3"/>
    <hyperlink ref="B63" location="'Anexo 2.15.'!B3:I3" display="'Anexo 2.15.'!B3:I3"/>
    <hyperlink ref="B64" location="'Anexo 2.16.'!B3:I3" display="'Anexo 2.16.'!B3:I3"/>
    <hyperlink ref="B68" location="'Anexo 2.19.'!B3:I3" display="'Anexo 2.19.'!B3:I3"/>
    <hyperlink ref="B69" location="'Anexo 2.20.'!B3:I3" display="'Anexo 2.20.'!B3:I3"/>
    <hyperlink ref="B51" location="'Anexo 2.5. - 2.6.'!B3:I3" display="'Anexo 2.5. - 2.6.'!B3:I3"/>
    <hyperlink ref="B56" location="'Anexo 2.9. - 2.10.'!B3:I3" display="'Anexo 2.9. - 2.10.'!B3:I3"/>
    <hyperlink ref="B61" location="'Anexo 2.13. -2.14.'!B3:I3" display="'Anexo 2.13. -2.14.'!B3:I3"/>
    <hyperlink ref="B66" location="'Anexo 2.17. -2.18.'!B3:I3" display="'Anexo 2.17. -2.18.'!B3:I3"/>
    <hyperlink ref="B71" location="'Anexo 2.21. - 2.22.'!B3:I3" display="'Anexo 2.21. - 2.22.'!B3:I3"/>
    <hyperlink ref="B73" location="'Anexo 2.23.'!B3:I3" display="'Anexo 2.23.'!B3:I3"/>
    <hyperlink ref="B74" location="'Anexo 2.24.'!B3:I3" display="'Anexo 2.24.'!B3:I3"/>
    <hyperlink ref="B76" location="'Anexo 2.25. - 2.26.'!B3:I3" display="'Anexo 2.25. - 2.26.'!B3:I3"/>
    <hyperlink ref="B78" location="'Anexo 2.27.'!B3:I3" display="'Anexo 2.27.'!B3:I3"/>
    <hyperlink ref="B79" location="'Anexo 2.28.'!B3:I3" display="'Anexo 2.28.'!B3:I3"/>
    <hyperlink ref="B81" location="'Anexo 2.9. - 2.10.'!B3:I3" display="'Anexo 2.9. - 2.10.'!B3:I3"/>
    <hyperlink ref="B83" location="'Anexo 2.31.'!B3:I3" display="'Anexo 2.31.'!B3:I3"/>
    <hyperlink ref="B84" location="'Anexo 2.32.'!B3:I3" display="'Anexo 2.32.'!B3:I3"/>
    <hyperlink ref="B86" location="'Anexo 2.33. - 2.34.'!B3:I3" display="'Anexo 2.33. - 2.34.'!B3:I3"/>
    <hyperlink ref="B88" location="'Anexo 2.35.'!B3:I3" display="'Anexo 2.35.'!B3:I3"/>
    <hyperlink ref="B89" location="'Anexo 2.36.'!B3:I3" display="'Anexo 2.36.'!B3:I3"/>
    <hyperlink ref="B91" location="'Anexo 2.37.'!B3:I3" display="'Anexo 2.37.'!B3:I3"/>
    <hyperlink ref="B93" location="'Anexo 2.38. - 2.39.'!B3:I3" display="'Anexo 2.38. - 2.39.'!B3:I3"/>
    <hyperlink ref="B95" location="'Anexo 2.40.'!B3:I3" display="'Anexo 2.40.'!B3:I3"/>
    <hyperlink ref="B96" location="'Anexo 2.41.'!B3:I3" display="'Anexo 2.41.'!B3:I3"/>
    <hyperlink ref="B98" location="'Anexo 2.42. - 2.43.'!B3:I3" display="'Anexo 2.42. - 2.43.'!B3:I3"/>
    <hyperlink ref="B100" location="'Anexo 2.44.'!B3:I3" display="'Anexo 2.44.'!B3:I3"/>
    <hyperlink ref="B101" location="'Anexo 2.45.'!B3:I3" display="'Anexo 2.45.'!B3:I3"/>
    <hyperlink ref="B103" location="'Anexo 2.46. - 2.47.'!B3:I3" display="'Anexo 2.46. - 2.47.'!B3:I3"/>
    <hyperlink ref="B105" location="'Anexo 2.48.'!B3:I3" display="'Anexo 2.48.'!B3:I3"/>
    <hyperlink ref="B106" location="'Anexo 2.49.'!B3:I3" display="'Anexo 2.49.'!B3:I3"/>
    <hyperlink ref="B52" location="'Anexo 2.5. - 2.6.'!B25:I25" display="'Anexo 2.5. - 2.6.'!B25:I25"/>
    <hyperlink ref="B57" location="'Anexo 2.9. - 2.10.'!B25:I25" display="'Anexo 2.9. - 2.10.'!B25:I25"/>
    <hyperlink ref="B62" location="'Anexo 2.13. -2.14.'!B25:I25" display="'Anexo 2.13. -2.14.'!B25:I25"/>
    <hyperlink ref="B67" location="'Anexo 2.17. -2.18.'!B25:I25" display="'Anexo 2.17. -2.18.'!B25:I25"/>
    <hyperlink ref="B77" location="'Anexo 2.25. - 2.26.'!B25:I25" display="'Anexo 2.25. - 2.26.'!B25:I25"/>
    <hyperlink ref="B82" location="'Anexo 2.29. - 2.30.'!B25:I25" display="'Anexo 2.29. - 2.30.'!B25:I25"/>
    <hyperlink ref="B87" location="'Anexo 2.33. - 2.34.'!B25:I25" display="'Anexo 2.33. - 2.34.'!B25:I25"/>
    <hyperlink ref="B94" location="'Anexo 2.38. - 2.39.'!B25:I25" display="'Anexo 2.38. - 2.39.'!B25:I25"/>
    <hyperlink ref="B99" location="'Anexo 2.42. - 2.43.'!B25:I25" display="'Anexo 2.42. - 2.43.'!B25:I25"/>
    <hyperlink ref="B104" location="'Anexo 2.46. - 2.47.'!B25:I25" display="'Anexo 2.46. - 2.47.'!B25:I25"/>
    <hyperlink ref="B72" location="'Anexo 2.21. - 2.22.'!B25:I25" display="2.22. Desglose de las Tasas y otros ingresos de los Municipios por tipo de régimen local"/>
    <hyperlink ref="B155" location="'Anexo 3.40 - 3.41 - 3.42'!B3" display="3.40. Indicadores de relevancia del Remanente de Tesorería por tipo de Ente"/>
    <hyperlink ref="B156" location="'Anexo 3.40 - 3.41 - 3.42'!B15" display="3.41. Indicadores de relevancia del Remanente de Tesorería por tramos de población"/>
    <hyperlink ref="B157" location="'Anexo 3.40 - 3.41 - 3.42'!B29" display="3.42. Indicadores de relevancia del Remanente de Tesorería por CCAA"/>
    <hyperlink ref="B161" location="'Anexo 3.43 - 3.44 - 3.45'!B29" display="3.45. Indicadores de Solvencia y Liquideza por CCAA"/>
    <hyperlink ref="B159" location="'Anexo 3.43 - 3.44 - 3.45'!B3" display="3.43. Indicadores de Solvencia y Liquidez por tipo de Ente"/>
    <hyperlink ref="B160" location="'Anexo 3.43 - 3.44 - 3.45'!B15" display="3.44. Indicadores de Solvencia y Liquidez por tramos de población"/>
    <hyperlink ref="B163" location="'Anexo 3.46'!B3" display="3.46. Deuda Viva EELL. Ratio Deuda / PIB por CCAA"/>
  </hyperlinks>
  <printOptions/>
  <pageMargins left="0.5905511811023623" right="0.5905511811023623" top="0.3937007874015748" bottom="0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rgb="FF66FFFF"/>
  </sheetPr>
  <dimension ref="A1:K53"/>
  <sheetViews>
    <sheetView showGridLines="0" zoomScalePageLayoutView="0" workbookViewId="0" topLeftCell="F35">
      <selection activeCell="J49" sqref="J48:J49"/>
    </sheetView>
  </sheetViews>
  <sheetFormatPr defaultColWidth="9.140625" defaultRowHeight="12.75"/>
  <cols>
    <col min="1" max="1" width="1.7109375" style="574" customWidth="1"/>
    <col min="2" max="2" width="21.7109375" style="574" customWidth="1"/>
    <col min="3" max="3" width="11.7109375" style="574" customWidth="1"/>
    <col min="4" max="5" width="13.140625" style="574" customWidth="1"/>
    <col min="6" max="6" width="12.7109375" style="574" customWidth="1"/>
    <col min="7" max="7" width="22.8515625" style="574" customWidth="1"/>
    <col min="8" max="8" width="20.00390625" style="574" customWidth="1"/>
    <col min="9" max="9" width="13.7109375" style="575" bestFit="1" customWidth="1"/>
    <col min="10" max="10" width="14.140625" style="574" customWidth="1"/>
    <col min="11" max="16384" width="9.140625" style="574" customWidth="1"/>
  </cols>
  <sheetData>
    <row r="1" spans="1:11" ht="19.5" thickBot="1" thickTop="1">
      <c r="A1" s="18"/>
      <c r="B1" s="2" t="s">
        <v>357</v>
      </c>
      <c r="J1" s="547" t="s">
        <v>180</v>
      </c>
      <c r="K1" s="548"/>
    </row>
    <row r="2" spans="1:2" ht="12" customHeight="1" thickTop="1">
      <c r="A2" s="18"/>
      <c r="B2" s="2"/>
    </row>
    <row r="3" spans="1:9" s="6" customFormat="1" ht="17.25">
      <c r="A3" s="7"/>
      <c r="B3" s="508" t="s">
        <v>351</v>
      </c>
      <c r="C3" s="508"/>
      <c r="D3" s="508"/>
      <c r="E3" s="508"/>
      <c r="F3" s="508"/>
      <c r="G3" s="508"/>
      <c r="H3" s="508"/>
      <c r="I3" s="10"/>
    </row>
    <row r="4" spans="1:9" s="6" customFormat="1" ht="6" customHeight="1">
      <c r="A4" s="7"/>
      <c r="B4" s="3"/>
      <c r="E4" s="11"/>
      <c r="I4" s="10"/>
    </row>
    <row r="5" spans="1:9" s="6" customFormat="1" ht="15" customHeight="1">
      <c r="A5" s="7"/>
      <c r="B5" s="5" t="s">
        <v>76</v>
      </c>
      <c r="C5" s="10"/>
      <c r="D5" s="10"/>
      <c r="E5" s="10"/>
      <c r="F5" s="10"/>
      <c r="I5" s="10"/>
    </row>
    <row r="6" spans="1:9" s="6" customFormat="1" ht="11.25" customHeight="1" thickBot="1">
      <c r="A6" s="7"/>
      <c r="B6" s="3"/>
      <c r="C6" s="3"/>
      <c r="E6" s="22"/>
      <c r="F6" s="22"/>
      <c r="H6" s="15" t="s">
        <v>88</v>
      </c>
      <c r="I6" s="20"/>
    </row>
    <row r="7" spans="1:10" s="6" customFormat="1" ht="54" customHeight="1" thickBot="1">
      <c r="A7" s="7"/>
      <c r="B7" s="353" t="s">
        <v>2</v>
      </c>
      <c r="C7" s="402" t="s">
        <v>343</v>
      </c>
      <c r="D7" s="403" t="s">
        <v>342</v>
      </c>
      <c r="E7" s="402" t="s">
        <v>344</v>
      </c>
      <c r="F7" s="402" t="s">
        <v>359</v>
      </c>
      <c r="G7" s="395" t="s">
        <v>360</v>
      </c>
      <c r="H7" s="356" t="s">
        <v>361</v>
      </c>
      <c r="I7" s="118"/>
      <c r="J7" s="11"/>
    </row>
    <row r="8" spans="1:11" s="6" customFormat="1" ht="15.75" customHeight="1" thickTop="1">
      <c r="A8" s="7"/>
      <c r="B8" s="357" t="s">
        <v>89</v>
      </c>
      <c r="C8" s="34">
        <v>-176163.1900000032</v>
      </c>
      <c r="D8" s="34">
        <v>4649.0400000000955</v>
      </c>
      <c r="E8" s="34">
        <v>148299.47</v>
      </c>
      <c r="F8" s="34">
        <v>-23214.680000003427</v>
      </c>
      <c r="G8" s="39">
        <v>221072.02</v>
      </c>
      <c r="H8" s="378">
        <v>-0.105009580135937</v>
      </c>
      <c r="I8" s="119"/>
      <c r="J8" s="7"/>
      <c r="K8" s="14"/>
    </row>
    <row r="9" spans="1:10" s="6" customFormat="1" ht="15.75" customHeight="1">
      <c r="A9" s="7"/>
      <c r="B9" s="358" t="s">
        <v>90</v>
      </c>
      <c r="C9" s="34">
        <v>0.010000001639127731</v>
      </c>
      <c r="D9" s="34">
        <v>0</v>
      </c>
      <c r="E9" s="34">
        <v>0</v>
      </c>
      <c r="F9" s="34">
        <v>0.010000001639127731</v>
      </c>
      <c r="G9" s="40">
        <v>0</v>
      </c>
      <c r="H9" s="643" t="s">
        <v>434</v>
      </c>
      <c r="I9" s="119"/>
      <c r="J9" s="7"/>
    </row>
    <row r="10" spans="1:10" s="6" customFormat="1" ht="15.75" customHeight="1">
      <c r="A10" s="7"/>
      <c r="B10" s="358" t="s">
        <v>91</v>
      </c>
      <c r="C10" s="34">
        <v>0</v>
      </c>
      <c r="D10" s="34">
        <v>0</v>
      </c>
      <c r="E10" s="34">
        <v>0</v>
      </c>
      <c r="F10" s="34">
        <v>0</v>
      </c>
      <c r="G10" s="40">
        <v>0</v>
      </c>
      <c r="H10" s="643" t="s">
        <v>434</v>
      </c>
      <c r="I10" s="119"/>
      <c r="J10" s="7"/>
    </row>
    <row r="11" spans="1:10" s="6" customFormat="1" ht="15.75" customHeight="1">
      <c r="A11" s="7"/>
      <c r="B11" s="358" t="s">
        <v>99</v>
      </c>
      <c r="C11" s="34">
        <v>0.010000000009313226</v>
      </c>
      <c r="D11" s="34">
        <v>0</v>
      </c>
      <c r="E11" s="34">
        <v>0</v>
      </c>
      <c r="F11" s="34">
        <v>0.010000000009313226</v>
      </c>
      <c r="G11" s="40">
        <v>0</v>
      </c>
      <c r="H11" s="643" t="s">
        <v>434</v>
      </c>
      <c r="I11" s="119"/>
      <c r="J11" s="7"/>
    </row>
    <row r="12" spans="1:10" s="6" customFormat="1" ht="15.75" customHeight="1" thickBot="1">
      <c r="A12" s="7"/>
      <c r="B12" s="359" t="s">
        <v>100</v>
      </c>
      <c r="C12" s="36">
        <v>0.009999999776482582</v>
      </c>
      <c r="D12" s="37">
        <v>0</v>
      </c>
      <c r="E12" s="37">
        <v>0</v>
      </c>
      <c r="F12" s="37">
        <v>0.009999999776482582</v>
      </c>
      <c r="G12" s="41">
        <v>0</v>
      </c>
      <c r="H12" s="643" t="s">
        <v>434</v>
      </c>
      <c r="I12" s="119"/>
      <c r="J12" s="7"/>
    </row>
    <row r="13" spans="1:10" s="6" customFormat="1" ht="24.75" customHeight="1" thickBot="1" thickTop="1">
      <c r="A13" s="7"/>
      <c r="B13" s="360" t="s">
        <v>92</v>
      </c>
      <c r="C13" s="364">
        <v>-176163.16000000178</v>
      </c>
      <c r="D13" s="364">
        <v>4649.0400000000955</v>
      </c>
      <c r="E13" s="364">
        <v>148299.47</v>
      </c>
      <c r="F13" s="364">
        <v>-23214.650000002002</v>
      </c>
      <c r="G13" s="365">
        <v>221072.02</v>
      </c>
      <c r="H13" s="380">
        <v>-0.10500944443354682</v>
      </c>
      <c r="I13" s="120"/>
      <c r="J13" s="7"/>
    </row>
    <row r="14" spans="8:9" s="6" customFormat="1" ht="16.5" customHeight="1">
      <c r="H14" s="10"/>
      <c r="I14" s="10"/>
    </row>
    <row r="15" spans="2:9" s="6" customFormat="1" ht="17.25">
      <c r="B15" s="508" t="s">
        <v>352</v>
      </c>
      <c r="C15" s="508"/>
      <c r="D15" s="508"/>
      <c r="E15" s="508"/>
      <c r="F15" s="508"/>
      <c r="G15" s="508"/>
      <c r="H15" s="508"/>
      <c r="I15" s="10"/>
    </row>
    <row r="16" s="6" customFormat="1" ht="6" customHeight="1">
      <c r="I16" s="10"/>
    </row>
    <row r="17" spans="2:9" s="6" customFormat="1" ht="15" customHeight="1">
      <c r="B17" s="5" t="s">
        <v>76</v>
      </c>
      <c r="I17" s="10"/>
    </row>
    <row r="18" spans="2:10" s="6" customFormat="1" ht="11.25" customHeight="1" thickBot="1">
      <c r="B18" s="3"/>
      <c r="C18" s="3"/>
      <c r="E18" s="22"/>
      <c r="F18" s="22"/>
      <c r="H18" s="15" t="s">
        <v>88</v>
      </c>
      <c r="I18" s="20"/>
      <c r="J18" s="24"/>
    </row>
    <row r="19" spans="2:9" s="6" customFormat="1" ht="53.25" customHeight="1" thickBot="1">
      <c r="B19" s="353" t="s">
        <v>0</v>
      </c>
      <c r="C19" s="402" t="s">
        <v>343</v>
      </c>
      <c r="D19" s="403" t="s">
        <v>342</v>
      </c>
      <c r="E19" s="402" t="s">
        <v>344</v>
      </c>
      <c r="F19" s="402" t="s">
        <v>359</v>
      </c>
      <c r="G19" s="395" t="s">
        <v>360</v>
      </c>
      <c r="H19" s="356" t="s">
        <v>361</v>
      </c>
      <c r="I19" s="118"/>
    </row>
    <row r="20" spans="2:9" s="6" customFormat="1" ht="15.75" customHeight="1" thickTop="1">
      <c r="B20" s="376" t="s">
        <v>81</v>
      </c>
      <c r="C20" s="34">
        <v>0</v>
      </c>
      <c r="D20" s="34">
        <v>0</v>
      </c>
      <c r="E20" s="34">
        <v>0</v>
      </c>
      <c r="F20" s="34">
        <v>0</v>
      </c>
      <c r="G20" s="39">
        <v>0</v>
      </c>
      <c r="H20" s="643" t="s">
        <v>434</v>
      </c>
      <c r="I20" s="119"/>
    </row>
    <row r="21" spans="2:9" s="6" customFormat="1" ht="15.75" customHeight="1">
      <c r="B21" s="358" t="s">
        <v>82</v>
      </c>
      <c r="C21" s="34">
        <v>0</v>
      </c>
      <c r="D21" s="34">
        <v>0</v>
      </c>
      <c r="E21" s="34">
        <v>0</v>
      </c>
      <c r="F21" s="34">
        <v>0</v>
      </c>
      <c r="G21" s="40">
        <v>0</v>
      </c>
      <c r="H21" s="643" t="s">
        <v>434</v>
      </c>
      <c r="I21" s="119"/>
    </row>
    <row r="22" spans="2:9" s="6" customFormat="1" ht="15.75" customHeight="1">
      <c r="B22" s="358" t="s">
        <v>83</v>
      </c>
      <c r="C22" s="34">
        <v>-44255.33999999985</v>
      </c>
      <c r="D22" s="34">
        <v>1981.1000000000058</v>
      </c>
      <c r="E22" s="34">
        <v>140.4199999999837</v>
      </c>
      <c r="F22" s="34">
        <v>-42133.820000000065</v>
      </c>
      <c r="G22" s="40">
        <v>7380.979999999981</v>
      </c>
      <c r="H22" s="400">
        <v>-5.708431671675058</v>
      </c>
      <c r="I22" s="119"/>
    </row>
    <row r="23" spans="2:9" s="6" customFormat="1" ht="15.75" customHeight="1">
      <c r="B23" s="358" t="s">
        <v>84</v>
      </c>
      <c r="C23" s="34">
        <v>-6692.41000000108</v>
      </c>
      <c r="D23" s="34">
        <v>0</v>
      </c>
      <c r="E23" s="34">
        <v>1214.5099999999802</v>
      </c>
      <c r="F23" s="34">
        <v>-5477.900000001071</v>
      </c>
      <c r="G23" s="40">
        <v>1474.079999999958</v>
      </c>
      <c r="H23" s="400">
        <v>-3.7161483772937878</v>
      </c>
      <c r="I23" s="119"/>
    </row>
    <row r="24" spans="2:9" s="6" customFormat="1" ht="15.75" customHeight="1">
      <c r="B24" s="358" t="s">
        <v>85</v>
      </c>
      <c r="C24" s="34">
        <v>-46460.32000000309</v>
      </c>
      <c r="D24" s="34">
        <v>361.40000000000146</v>
      </c>
      <c r="E24" s="34">
        <v>20555.71</v>
      </c>
      <c r="F24" s="34">
        <v>-25543.21000000299</v>
      </c>
      <c r="G24" s="40">
        <v>56103.52999999991</v>
      </c>
      <c r="H24" s="400">
        <v>-0.4552870380883882</v>
      </c>
      <c r="I24" s="119"/>
    </row>
    <row r="25" spans="2:9" s="6" customFormat="1" ht="15.75" customHeight="1">
      <c r="B25" s="358" t="s">
        <v>86</v>
      </c>
      <c r="C25" s="34">
        <v>-26817.9599999981</v>
      </c>
      <c r="D25" s="34">
        <v>166.59999999999854</v>
      </c>
      <c r="E25" s="34">
        <v>24109.73</v>
      </c>
      <c r="F25" s="34">
        <v>-2541.6299999982584</v>
      </c>
      <c r="G25" s="40">
        <v>35211.7</v>
      </c>
      <c r="H25" s="400">
        <v>-0.07218140561228971</v>
      </c>
      <c r="I25" s="119"/>
    </row>
    <row r="26" spans="2:9" s="6" customFormat="1" ht="15.75" customHeight="1" thickBot="1">
      <c r="B26" s="369" t="s">
        <v>87</v>
      </c>
      <c r="C26" s="36">
        <v>-51937.15999999922</v>
      </c>
      <c r="D26" s="37">
        <v>2139.94</v>
      </c>
      <c r="E26" s="37">
        <v>102279.1</v>
      </c>
      <c r="F26" s="37">
        <v>52481.88000000082</v>
      </c>
      <c r="G26" s="41">
        <v>120901.73</v>
      </c>
      <c r="H26" s="401">
        <v>0.43408708874555335</v>
      </c>
      <c r="I26" s="119"/>
    </row>
    <row r="27" spans="2:9" s="6" customFormat="1" ht="24.75" customHeight="1" thickBot="1" thickTop="1">
      <c r="B27" s="360" t="s">
        <v>1</v>
      </c>
      <c r="C27" s="364">
        <v>-176163.19000000134</v>
      </c>
      <c r="D27" s="364">
        <v>4649.040000000008</v>
      </c>
      <c r="E27" s="364">
        <v>148299.47</v>
      </c>
      <c r="F27" s="364">
        <v>-23214.680000001565</v>
      </c>
      <c r="G27" s="365">
        <v>221072.02</v>
      </c>
      <c r="H27" s="399">
        <v>-0.1050095801359286</v>
      </c>
      <c r="I27" s="120"/>
    </row>
    <row r="28" s="6" customFormat="1" ht="16.5" customHeight="1">
      <c r="I28" s="10"/>
    </row>
    <row r="29" spans="2:9" s="6" customFormat="1" ht="17.25">
      <c r="B29" s="508" t="s">
        <v>353</v>
      </c>
      <c r="C29" s="508"/>
      <c r="D29" s="508"/>
      <c r="E29" s="508"/>
      <c r="F29" s="508"/>
      <c r="G29" s="508"/>
      <c r="H29" s="508"/>
      <c r="I29" s="10"/>
    </row>
    <row r="30" spans="2:9" s="6" customFormat="1" ht="6" customHeight="1">
      <c r="B30" s="3"/>
      <c r="E30" s="11"/>
      <c r="I30" s="10"/>
    </row>
    <row r="31" spans="2:9" s="6" customFormat="1" ht="15" customHeight="1">
      <c r="B31" s="5" t="s">
        <v>76</v>
      </c>
      <c r="C31" s="10"/>
      <c r="D31" s="10"/>
      <c r="E31" s="10"/>
      <c r="F31" s="10"/>
      <c r="I31" s="10"/>
    </row>
    <row r="32" spans="2:9" s="6" customFormat="1" ht="11.25" customHeight="1" thickBot="1">
      <c r="B32" s="3"/>
      <c r="C32" s="3"/>
      <c r="E32" s="22"/>
      <c r="F32" s="22"/>
      <c r="H32" s="15" t="s">
        <v>88</v>
      </c>
      <c r="I32" s="10"/>
    </row>
    <row r="33" spans="2:9" s="6" customFormat="1" ht="54" customHeight="1" thickBot="1">
      <c r="B33" s="353" t="s">
        <v>101</v>
      </c>
      <c r="C33" s="402" t="s">
        <v>343</v>
      </c>
      <c r="D33" s="403" t="s">
        <v>342</v>
      </c>
      <c r="E33" s="402" t="s">
        <v>344</v>
      </c>
      <c r="F33" s="402" t="s">
        <v>359</v>
      </c>
      <c r="G33" s="395" t="s">
        <v>360</v>
      </c>
      <c r="H33" s="356" t="s">
        <v>361</v>
      </c>
      <c r="I33" s="10"/>
    </row>
    <row r="34" spans="2:9" s="6" customFormat="1" ht="15.75" customHeight="1" thickTop="1">
      <c r="B34" s="357" t="s">
        <v>414</v>
      </c>
      <c r="C34" s="34">
        <v>-124890.74999999907</v>
      </c>
      <c r="D34" s="34">
        <v>2099.36</v>
      </c>
      <c r="E34" s="34">
        <v>35686.74</v>
      </c>
      <c r="F34" s="34">
        <v>-87104.64999999898</v>
      </c>
      <c r="G34" s="39">
        <v>50985.96</v>
      </c>
      <c r="H34" s="400">
        <v>-1.708404627469975</v>
      </c>
      <c r="I34" s="10"/>
    </row>
    <row r="35" spans="2:9" s="6" customFormat="1" ht="15.75" customHeight="1">
      <c r="B35" s="358" t="s">
        <v>415</v>
      </c>
      <c r="C35" s="34">
        <v>-2710.4900000002235</v>
      </c>
      <c r="D35" s="34">
        <v>154.57</v>
      </c>
      <c r="E35" s="34">
        <v>17902.65</v>
      </c>
      <c r="F35" s="34">
        <v>15346.729999999749</v>
      </c>
      <c r="G35" s="40">
        <v>19460.35</v>
      </c>
      <c r="H35" s="400">
        <v>0.7886153126742205</v>
      </c>
      <c r="I35" s="10"/>
    </row>
    <row r="36" spans="2:9" s="6" customFormat="1" ht="15.75" customHeight="1">
      <c r="B36" s="358" t="s">
        <v>416</v>
      </c>
      <c r="C36" s="34">
        <v>-3912.5400000000373</v>
      </c>
      <c r="D36" s="34">
        <v>23.340000000000146</v>
      </c>
      <c r="E36" s="34">
        <v>676.8099999999995</v>
      </c>
      <c r="F36" s="34">
        <v>-3212.390000000014</v>
      </c>
      <c r="G36" s="40">
        <v>3749.359999999986</v>
      </c>
      <c r="H36" s="400">
        <v>-0.8567835577271924</v>
      </c>
      <c r="I36" s="10"/>
    </row>
    <row r="37" spans="2:9" s="6" customFormat="1" ht="15.75" customHeight="1">
      <c r="B37" s="358" t="s">
        <v>417</v>
      </c>
      <c r="C37" s="34">
        <v>-3435.0399999998044</v>
      </c>
      <c r="D37" s="34">
        <v>0</v>
      </c>
      <c r="E37" s="34">
        <v>1829.77</v>
      </c>
      <c r="F37" s="34">
        <v>-1605.269999999844</v>
      </c>
      <c r="G37" s="40">
        <v>8080.13</v>
      </c>
      <c r="H37" s="400">
        <v>-0.19866883329845475</v>
      </c>
      <c r="I37" s="10"/>
    </row>
    <row r="38" spans="2:9" s="6" customFormat="1" ht="15.75" customHeight="1">
      <c r="B38" s="358" t="s">
        <v>418</v>
      </c>
      <c r="C38" s="34">
        <v>-6640.34999999986</v>
      </c>
      <c r="D38" s="34">
        <v>0</v>
      </c>
      <c r="E38" s="34">
        <v>18103.05</v>
      </c>
      <c r="F38" s="34">
        <v>11462.70000000007</v>
      </c>
      <c r="G38" s="40">
        <v>30328.15</v>
      </c>
      <c r="H38" s="400">
        <v>0.3779557935449429</v>
      </c>
      <c r="I38" s="10"/>
    </row>
    <row r="39" spans="2:9" s="6" customFormat="1" ht="15.75" customHeight="1">
      <c r="B39" s="358" t="s">
        <v>419</v>
      </c>
      <c r="C39" s="34">
        <v>-1234.6400000001886</v>
      </c>
      <c r="D39" s="34">
        <v>0</v>
      </c>
      <c r="E39" s="34">
        <v>624.23</v>
      </c>
      <c r="F39" s="34">
        <v>-610.4100000001927</v>
      </c>
      <c r="G39" s="40">
        <v>989.8800000000047</v>
      </c>
      <c r="H39" s="400">
        <v>-0.6166505030914755</v>
      </c>
      <c r="I39" s="10"/>
    </row>
    <row r="40" spans="2:9" s="6" customFormat="1" ht="15.75" customHeight="1">
      <c r="B40" s="358" t="s">
        <v>420</v>
      </c>
      <c r="C40" s="34">
        <v>-5653.3300000000745</v>
      </c>
      <c r="D40" s="34">
        <v>1124.21</v>
      </c>
      <c r="E40" s="34">
        <v>13246.85</v>
      </c>
      <c r="F40" s="34">
        <v>8717.729999999865</v>
      </c>
      <c r="G40" s="40">
        <v>14986.06</v>
      </c>
      <c r="H40" s="400">
        <v>0.5817226142161359</v>
      </c>
      <c r="I40" s="10"/>
    </row>
    <row r="41" spans="2:9" s="6" customFormat="1" ht="15.75" customHeight="1">
      <c r="B41" s="358" t="s">
        <v>421</v>
      </c>
      <c r="C41" s="34">
        <v>-4519.820000000065</v>
      </c>
      <c r="D41" s="34">
        <v>892.2199999999993</v>
      </c>
      <c r="E41" s="34">
        <v>9898.91</v>
      </c>
      <c r="F41" s="34">
        <v>6271.31</v>
      </c>
      <c r="G41" s="40">
        <v>11339.04</v>
      </c>
      <c r="H41" s="400">
        <v>0.5530723941356581</v>
      </c>
      <c r="I41" s="10"/>
    </row>
    <row r="42" spans="2:9" s="6" customFormat="1" ht="15.75" customHeight="1">
      <c r="B42" s="358" t="s">
        <v>422</v>
      </c>
      <c r="C42" s="34">
        <v>-6386.920000001788</v>
      </c>
      <c r="D42" s="34">
        <v>0</v>
      </c>
      <c r="E42" s="34">
        <v>10779.09</v>
      </c>
      <c r="F42" s="34">
        <v>4392.169999998296</v>
      </c>
      <c r="G42" s="40">
        <v>21905.47</v>
      </c>
      <c r="H42" s="400">
        <v>0.20050562713323664</v>
      </c>
      <c r="I42" s="10"/>
    </row>
    <row r="43" spans="2:9" s="6" customFormat="1" ht="15.75" customHeight="1">
      <c r="B43" s="358" t="s">
        <v>423</v>
      </c>
      <c r="C43" s="34">
        <v>-3978.8600000001024</v>
      </c>
      <c r="D43" s="34">
        <v>184.64000000000124</v>
      </c>
      <c r="E43" s="34">
        <v>8346.22</v>
      </c>
      <c r="F43" s="34">
        <v>4551.999999999884</v>
      </c>
      <c r="G43" s="40">
        <v>10061.07</v>
      </c>
      <c r="H43" s="400">
        <v>0.4524369674398317</v>
      </c>
      <c r="I43" s="10"/>
    </row>
    <row r="44" spans="2:9" s="6" customFormat="1" ht="15.75" customHeight="1">
      <c r="B44" s="358" t="s">
        <v>424</v>
      </c>
      <c r="C44" s="34">
        <v>-3863.5400000000373</v>
      </c>
      <c r="D44" s="34">
        <v>32.470000000000255</v>
      </c>
      <c r="E44" s="34">
        <v>14442.34</v>
      </c>
      <c r="F44" s="34">
        <v>10611.269999999902</v>
      </c>
      <c r="G44" s="40">
        <v>25436.83</v>
      </c>
      <c r="H44" s="400">
        <v>0.4171616510390601</v>
      </c>
      <c r="I44" s="10"/>
    </row>
    <row r="45" spans="2:9" s="6" customFormat="1" ht="15.75" customHeight="1">
      <c r="B45" s="358" t="s">
        <v>425</v>
      </c>
      <c r="C45" s="34">
        <v>-2452.539999999106</v>
      </c>
      <c r="D45" s="34">
        <v>0</v>
      </c>
      <c r="E45" s="34">
        <v>3398.219999999994</v>
      </c>
      <c r="F45" s="34">
        <v>945.6800000008661</v>
      </c>
      <c r="G45" s="40">
        <v>4435.600000000093</v>
      </c>
      <c r="H45" s="400">
        <v>0.2132022725225102</v>
      </c>
      <c r="I45" s="10"/>
    </row>
    <row r="46" spans="2:9" s="6" customFormat="1" ht="15.75" customHeight="1">
      <c r="B46" s="358" t="s">
        <v>426</v>
      </c>
      <c r="C46" s="34">
        <v>-19.93999999971129</v>
      </c>
      <c r="D46" s="34">
        <v>0</v>
      </c>
      <c r="E46" s="34">
        <v>77</v>
      </c>
      <c r="F46" s="34">
        <v>57.06000000028871</v>
      </c>
      <c r="G46" s="40">
        <v>162.6600000000035</v>
      </c>
      <c r="H46" s="400">
        <v>0.3507930652913284</v>
      </c>
      <c r="I46" s="10"/>
    </row>
    <row r="47" spans="2:9" s="6" customFormat="1" ht="15.75" customHeight="1">
      <c r="B47" s="358" t="s">
        <v>427</v>
      </c>
      <c r="C47" s="34">
        <v>0</v>
      </c>
      <c r="D47" s="34">
        <v>0</v>
      </c>
      <c r="E47" s="34">
        <v>0</v>
      </c>
      <c r="F47" s="34">
        <v>0</v>
      </c>
      <c r="G47" s="40">
        <v>0</v>
      </c>
      <c r="H47" s="643" t="s">
        <v>434</v>
      </c>
      <c r="I47" s="10"/>
    </row>
    <row r="48" spans="2:9" s="6" customFormat="1" ht="15.75" customHeight="1">
      <c r="B48" s="358" t="s">
        <v>428</v>
      </c>
      <c r="C48" s="34">
        <v>-438.58000000054017</v>
      </c>
      <c r="D48" s="34">
        <v>11.479999999995925</v>
      </c>
      <c r="E48" s="34">
        <v>1208.06</v>
      </c>
      <c r="F48" s="34">
        <v>780.9599999994971</v>
      </c>
      <c r="G48" s="40">
        <v>877.5999999999767</v>
      </c>
      <c r="H48" s="400">
        <v>0.8898814949857768</v>
      </c>
      <c r="I48" s="10"/>
    </row>
    <row r="49" spans="2:9" s="6" customFormat="1" ht="15.75" customHeight="1">
      <c r="B49" s="358" t="s">
        <v>429</v>
      </c>
      <c r="C49" s="34">
        <v>-176.78000000002794</v>
      </c>
      <c r="D49" s="34">
        <v>51.48999999999978</v>
      </c>
      <c r="E49" s="34">
        <v>4023.68</v>
      </c>
      <c r="F49" s="34">
        <v>3898.3899999999703</v>
      </c>
      <c r="G49" s="40">
        <v>2252.5399999999936</v>
      </c>
      <c r="H49" s="400">
        <v>1.7306640503609176</v>
      </c>
      <c r="I49" s="10"/>
    </row>
    <row r="50" spans="2:9" s="6" customFormat="1" ht="15.75" customHeight="1">
      <c r="B50" s="358" t="s">
        <v>430</v>
      </c>
      <c r="C50" s="34">
        <v>-5849.069999999367</v>
      </c>
      <c r="D50" s="34">
        <v>75.26000000000204</v>
      </c>
      <c r="E50" s="34">
        <v>8055.859999999986</v>
      </c>
      <c r="F50" s="34">
        <v>2282.0500000005122</v>
      </c>
      <c r="G50" s="40">
        <v>16021.3</v>
      </c>
      <c r="H50" s="400">
        <v>0.14243850374192515</v>
      </c>
      <c r="I50" s="10"/>
    </row>
    <row r="51" spans="2:9" s="6" customFormat="1" ht="15.75" customHeight="1">
      <c r="B51" s="358" t="s">
        <v>431</v>
      </c>
      <c r="C51" s="34">
        <v>0.010000000009313226</v>
      </c>
      <c r="D51" s="34">
        <v>0</v>
      </c>
      <c r="E51" s="34">
        <v>0</v>
      </c>
      <c r="F51" s="34">
        <v>0.010000000009313226</v>
      </c>
      <c r="G51" s="40">
        <v>0</v>
      </c>
      <c r="H51" s="643" t="s">
        <v>434</v>
      </c>
      <c r="I51" s="10"/>
    </row>
    <row r="52" spans="2:9" s="6" customFormat="1" ht="15.75" customHeight="1" thickBot="1">
      <c r="B52" s="369" t="s">
        <v>400</v>
      </c>
      <c r="C52" s="36">
        <v>-0.010000000009313226</v>
      </c>
      <c r="D52" s="37">
        <v>0</v>
      </c>
      <c r="E52" s="37">
        <v>0</v>
      </c>
      <c r="F52" s="37">
        <v>-0.010000000009313226</v>
      </c>
      <c r="G52" s="41">
        <v>0</v>
      </c>
      <c r="H52" s="643" t="s">
        <v>434</v>
      </c>
      <c r="I52" s="10"/>
    </row>
    <row r="53" spans="2:9" s="6" customFormat="1" ht="24.75" customHeight="1" thickBot="1" thickTop="1">
      <c r="B53" s="360" t="s">
        <v>1</v>
      </c>
      <c r="C53" s="364">
        <v>-176163.19</v>
      </c>
      <c r="D53" s="364">
        <v>4649.04</v>
      </c>
      <c r="E53" s="364">
        <v>148299.48</v>
      </c>
      <c r="F53" s="364">
        <v>-23214.67000000013</v>
      </c>
      <c r="G53" s="365">
        <v>221072</v>
      </c>
      <c r="H53" s="399">
        <v>-0.10500954440182438</v>
      </c>
      <c r="I53" s="10"/>
    </row>
  </sheetData>
  <sheetProtection/>
  <hyperlinks>
    <hyperlink ref="J1" location="INDICE!A1" display="VOLVER AL ÍNDICE"/>
    <hyperlink ref="J1:K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>
    <tabColor rgb="FF66FFFF"/>
  </sheetPr>
  <dimension ref="A1:P56"/>
  <sheetViews>
    <sheetView showGridLines="0" zoomScalePageLayoutView="0" workbookViewId="0" topLeftCell="B1">
      <selection activeCell="H1" sqref="H1"/>
    </sheetView>
  </sheetViews>
  <sheetFormatPr defaultColWidth="9.140625" defaultRowHeight="12.75"/>
  <cols>
    <col min="1" max="1" width="1.7109375" style="574" customWidth="1"/>
    <col min="2" max="2" width="21.7109375" style="574" customWidth="1"/>
    <col min="3" max="3" width="11.7109375" style="574" customWidth="1"/>
    <col min="4" max="5" width="13.140625" style="574" customWidth="1"/>
    <col min="6" max="6" width="12.7109375" style="574" customWidth="1"/>
    <col min="7" max="7" width="22.28125" style="574" customWidth="1"/>
    <col min="8" max="8" width="16.7109375" style="574" customWidth="1"/>
    <col min="9" max="9" width="8.7109375" style="575" customWidth="1"/>
    <col min="10" max="10" width="14.8515625" style="574" customWidth="1"/>
    <col min="11" max="11" width="9.140625" style="574" customWidth="1"/>
    <col min="12" max="12" width="10.57421875" style="574" customWidth="1"/>
    <col min="13" max="13" width="12.8515625" style="574" customWidth="1"/>
    <col min="14" max="16384" width="9.140625" style="574" customWidth="1"/>
  </cols>
  <sheetData>
    <row r="1" spans="1:16" s="6" customFormat="1" ht="19.5" thickBot="1" thickTop="1">
      <c r="A1" s="7"/>
      <c r="B1" s="2" t="s">
        <v>357</v>
      </c>
      <c r="D1" s="601"/>
      <c r="E1" s="601"/>
      <c r="F1" s="601"/>
      <c r="G1" s="601"/>
      <c r="H1" s="6" t="s">
        <v>180</v>
      </c>
      <c r="I1" s="548"/>
      <c r="L1" s="601"/>
      <c r="M1" s="601"/>
      <c r="N1" s="601"/>
      <c r="O1" s="601"/>
      <c r="P1" s="601"/>
    </row>
    <row r="2" spans="1:9" s="6" customFormat="1" ht="12" customHeight="1" thickTop="1">
      <c r="A2" s="7"/>
      <c r="B2" s="2"/>
      <c r="I2" s="10"/>
    </row>
    <row r="3" spans="1:8" s="6" customFormat="1" ht="17.25">
      <c r="A3" s="7"/>
      <c r="B3" s="433" t="s">
        <v>338</v>
      </c>
      <c r="C3" s="433"/>
      <c r="D3" s="433"/>
      <c r="E3" s="433"/>
      <c r="F3" s="433"/>
      <c r="G3" s="433"/>
      <c r="H3" s="433"/>
    </row>
    <row r="4" spans="1:5" s="6" customFormat="1" ht="6" customHeight="1">
      <c r="A4" s="7"/>
      <c r="B4" s="3"/>
      <c r="E4" s="11"/>
    </row>
    <row r="5" spans="1:6" s="6" customFormat="1" ht="15" customHeight="1">
      <c r="A5" s="7"/>
      <c r="B5" s="5" t="s">
        <v>76</v>
      </c>
      <c r="C5" s="10"/>
      <c r="D5" s="10"/>
      <c r="E5" s="10"/>
      <c r="F5" s="10"/>
    </row>
    <row r="6" spans="1:8" s="6" customFormat="1" ht="11.25" customHeight="1" thickBot="1">
      <c r="A6" s="7"/>
      <c r="B6" s="3"/>
      <c r="C6" s="3"/>
      <c r="E6" s="22"/>
      <c r="F6" s="22"/>
      <c r="H6" s="15" t="s">
        <v>88</v>
      </c>
    </row>
    <row r="7" spans="1:8" s="6" customFormat="1" ht="54" customHeight="1" thickBot="1">
      <c r="A7" s="7"/>
      <c r="B7" s="353" t="s">
        <v>2</v>
      </c>
      <c r="C7" s="402" t="s">
        <v>343</v>
      </c>
      <c r="D7" s="403" t="s">
        <v>342</v>
      </c>
      <c r="E7" s="402" t="s">
        <v>344</v>
      </c>
      <c r="F7" s="402" t="s">
        <v>359</v>
      </c>
      <c r="G7" s="395" t="s">
        <v>360</v>
      </c>
      <c r="H7" s="356" t="s">
        <v>361</v>
      </c>
    </row>
    <row r="8" spans="1:8" s="6" customFormat="1" ht="15.75" customHeight="1" thickTop="1">
      <c r="A8" s="7"/>
      <c r="B8" s="357" t="s">
        <v>89</v>
      </c>
      <c r="C8" s="34">
        <v>8854314.9</v>
      </c>
      <c r="D8" s="34">
        <v>425151.79</v>
      </c>
      <c r="E8" s="34">
        <v>2364380.44</v>
      </c>
      <c r="F8" s="34">
        <v>11643847.13</v>
      </c>
      <c r="G8" s="39">
        <v>7251379.5</v>
      </c>
      <c r="H8" s="361">
        <v>1.605742345990856</v>
      </c>
    </row>
    <row r="9" spans="1:8" s="6" customFormat="1" ht="15.75" customHeight="1">
      <c r="A9" s="7"/>
      <c r="B9" s="358" t="s">
        <v>90</v>
      </c>
      <c r="C9" s="34">
        <v>1625020.48</v>
      </c>
      <c r="D9" s="34">
        <v>16582.58</v>
      </c>
      <c r="E9" s="34">
        <v>187623.25</v>
      </c>
      <c r="F9" s="34">
        <v>1829226.31</v>
      </c>
      <c r="G9" s="40">
        <v>1722681.38</v>
      </c>
      <c r="H9" s="361">
        <v>1.0618483088265571</v>
      </c>
    </row>
    <row r="10" spans="1:8" s="6" customFormat="1" ht="15.75" customHeight="1">
      <c r="A10" s="7"/>
      <c r="B10" s="358" t="s">
        <v>91</v>
      </c>
      <c r="C10" s="34">
        <v>816048.85</v>
      </c>
      <c r="D10" s="34">
        <v>5222.51</v>
      </c>
      <c r="E10" s="34">
        <v>49919.19</v>
      </c>
      <c r="F10" s="34">
        <v>871190.55</v>
      </c>
      <c r="G10" s="40">
        <v>524193.11</v>
      </c>
      <c r="H10" s="361">
        <v>1.6619649006832609</v>
      </c>
    </row>
    <row r="11" spans="1:8" s="6" customFormat="1" ht="15.75" customHeight="1">
      <c r="A11" s="7"/>
      <c r="B11" s="358" t="s">
        <v>99</v>
      </c>
      <c r="C11" s="34">
        <v>55185.909999999916</v>
      </c>
      <c r="D11" s="34">
        <v>43.13</v>
      </c>
      <c r="E11" s="34">
        <v>44349.72</v>
      </c>
      <c r="F11" s="34">
        <v>99578.75999999992</v>
      </c>
      <c r="G11" s="40">
        <v>106538.5</v>
      </c>
      <c r="H11" s="361">
        <v>0.9346739441610302</v>
      </c>
    </row>
    <row r="12" spans="1:8" s="6" customFormat="1" ht="15.75" customHeight="1" thickBot="1">
      <c r="A12" s="7"/>
      <c r="B12" s="359" t="s">
        <v>100</v>
      </c>
      <c r="C12" s="36">
        <v>313638.99</v>
      </c>
      <c r="D12" s="37">
        <v>27142.66</v>
      </c>
      <c r="E12" s="37">
        <v>85332.57</v>
      </c>
      <c r="F12" s="37">
        <v>426114.22</v>
      </c>
      <c r="G12" s="41">
        <v>437086.79</v>
      </c>
      <c r="H12" s="362">
        <v>0.9748961298967648</v>
      </c>
    </row>
    <row r="13" spans="1:8" s="6" customFormat="1" ht="24.75" customHeight="1" thickBot="1" thickTop="1">
      <c r="A13" s="7"/>
      <c r="B13" s="360" t="s">
        <v>92</v>
      </c>
      <c r="C13" s="364">
        <v>11664209.129999999</v>
      </c>
      <c r="D13" s="364">
        <v>474142.67</v>
      </c>
      <c r="E13" s="364">
        <v>2731605.17</v>
      </c>
      <c r="F13" s="364">
        <v>14869956.97</v>
      </c>
      <c r="G13" s="365">
        <v>10041879.279999997</v>
      </c>
      <c r="H13" s="363">
        <v>1.480794237351159</v>
      </c>
    </row>
    <row r="14" s="6" customFormat="1" ht="16.5" customHeight="1">
      <c r="H14" s="10"/>
    </row>
    <row r="15" spans="2:8" s="6" customFormat="1" ht="17.25">
      <c r="B15" s="433" t="s">
        <v>339</v>
      </c>
      <c r="C15" s="433"/>
      <c r="D15" s="433"/>
      <c r="E15" s="433"/>
      <c r="F15" s="433"/>
      <c r="G15" s="433"/>
      <c r="H15" s="433"/>
    </row>
    <row r="16" s="6" customFormat="1" ht="6" customHeight="1"/>
    <row r="17" s="6" customFormat="1" ht="15" customHeight="1">
      <c r="B17" s="5" t="s">
        <v>76</v>
      </c>
    </row>
    <row r="18" spans="2:8" s="6" customFormat="1" ht="11.25" customHeight="1" thickBot="1">
      <c r="B18" s="3"/>
      <c r="C18" s="3"/>
      <c r="E18" s="22"/>
      <c r="F18" s="22"/>
      <c r="H18" s="15" t="s">
        <v>88</v>
      </c>
    </row>
    <row r="19" spans="2:8" s="6" customFormat="1" ht="54" customHeight="1" thickBot="1">
      <c r="B19" s="353" t="s">
        <v>0</v>
      </c>
      <c r="C19" s="402" t="s">
        <v>343</v>
      </c>
      <c r="D19" s="403" t="s">
        <v>342</v>
      </c>
      <c r="E19" s="402" t="s">
        <v>344</v>
      </c>
      <c r="F19" s="402" t="s">
        <v>359</v>
      </c>
      <c r="G19" s="395" t="s">
        <v>360</v>
      </c>
      <c r="H19" s="356" t="s">
        <v>361</v>
      </c>
    </row>
    <row r="20" spans="2:8" s="6" customFormat="1" ht="15.75" customHeight="1" thickTop="1">
      <c r="B20" s="376" t="s">
        <v>81</v>
      </c>
      <c r="C20" s="34">
        <v>1563730.85</v>
      </c>
      <c r="D20" s="34">
        <v>66538.6</v>
      </c>
      <c r="E20" s="34">
        <v>21314.69</v>
      </c>
      <c r="F20" s="34">
        <v>1651584.14</v>
      </c>
      <c r="G20" s="39">
        <v>1395353.64</v>
      </c>
      <c r="H20" s="361">
        <v>1.183631226274653</v>
      </c>
    </row>
    <row r="21" spans="2:8" s="6" customFormat="1" ht="15.75" customHeight="1">
      <c r="B21" s="358" t="s">
        <v>82</v>
      </c>
      <c r="C21" s="34">
        <v>550051.92</v>
      </c>
      <c r="D21" s="34">
        <v>43883.8</v>
      </c>
      <c r="E21" s="34">
        <v>18518.24</v>
      </c>
      <c r="F21" s="34">
        <v>612453.96</v>
      </c>
      <c r="G21" s="40">
        <v>227188.06</v>
      </c>
      <c r="H21" s="361">
        <v>2.6958017071847875</v>
      </c>
    </row>
    <row r="22" spans="2:8" s="6" customFormat="1" ht="15.75" customHeight="1">
      <c r="B22" s="358" t="s">
        <v>83</v>
      </c>
      <c r="C22" s="34">
        <v>1602365.49</v>
      </c>
      <c r="D22" s="34">
        <v>129908.6</v>
      </c>
      <c r="E22" s="34">
        <v>198349.07</v>
      </c>
      <c r="F22" s="34">
        <v>1930623.16</v>
      </c>
      <c r="G22" s="40">
        <v>1122683.73</v>
      </c>
      <c r="H22" s="361">
        <v>1.719650074558398</v>
      </c>
    </row>
    <row r="23" spans="2:8" s="6" customFormat="1" ht="15.75" customHeight="1">
      <c r="B23" s="358" t="s">
        <v>84</v>
      </c>
      <c r="C23" s="34">
        <v>1067561.75</v>
      </c>
      <c r="D23" s="34">
        <v>55779.07</v>
      </c>
      <c r="E23" s="34">
        <v>215933.85</v>
      </c>
      <c r="F23" s="34">
        <v>1339274.67</v>
      </c>
      <c r="G23" s="40">
        <v>662653.74</v>
      </c>
      <c r="H23" s="361">
        <v>2.021077659653743</v>
      </c>
    </row>
    <row r="24" spans="2:8" s="6" customFormat="1" ht="15.75" customHeight="1">
      <c r="B24" s="358" t="s">
        <v>85</v>
      </c>
      <c r="C24" s="34">
        <v>1279557.39</v>
      </c>
      <c r="D24" s="34">
        <v>61109.11</v>
      </c>
      <c r="E24" s="34">
        <v>342515.87</v>
      </c>
      <c r="F24" s="34">
        <v>1683182.37</v>
      </c>
      <c r="G24" s="40">
        <v>928828.65</v>
      </c>
      <c r="H24" s="361">
        <v>1.8121559557836642</v>
      </c>
    </row>
    <row r="25" spans="2:8" s="6" customFormat="1" ht="15.75" customHeight="1">
      <c r="B25" s="358" t="s">
        <v>86</v>
      </c>
      <c r="C25" s="34">
        <v>1483512.42</v>
      </c>
      <c r="D25" s="34">
        <v>37741.85</v>
      </c>
      <c r="E25" s="34">
        <v>543483.74</v>
      </c>
      <c r="F25" s="34">
        <v>2064738.01</v>
      </c>
      <c r="G25" s="40">
        <v>1218020.29</v>
      </c>
      <c r="H25" s="361">
        <v>1.6951589615966078</v>
      </c>
    </row>
    <row r="26" spans="2:8" s="6" customFormat="1" ht="15.75" customHeight="1" thickBot="1">
      <c r="B26" s="369" t="s">
        <v>87</v>
      </c>
      <c r="C26" s="36">
        <v>1307535.08</v>
      </c>
      <c r="D26" s="37">
        <v>30190.76</v>
      </c>
      <c r="E26" s="37">
        <v>1024264.98</v>
      </c>
      <c r="F26" s="37">
        <v>2361990.82</v>
      </c>
      <c r="G26" s="41">
        <v>1696651.39</v>
      </c>
      <c r="H26" s="362">
        <v>1.3921485780293381</v>
      </c>
    </row>
    <row r="27" spans="2:8" s="6" customFormat="1" ht="24.75" customHeight="1" thickBot="1" thickTop="1">
      <c r="B27" s="360" t="s">
        <v>1</v>
      </c>
      <c r="C27" s="364">
        <v>8854314.9</v>
      </c>
      <c r="D27" s="364">
        <v>425151.79</v>
      </c>
      <c r="E27" s="364">
        <v>2364380.44</v>
      </c>
      <c r="F27" s="364">
        <v>11643847.13</v>
      </c>
      <c r="G27" s="365">
        <v>7251379.5</v>
      </c>
      <c r="H27" s="363">
        <v>1.605742345990856</v>
      </c>
    </row>
    <row r="28" s="6" customFormat="1" ht="16.5" customHeight="1"/>
    <row r="29" spans="2:8" s="6" customFormat="1" ht="17.25">
      <c r="B29" s="433" t="s">
        <v>337</v>
      </c>
      <c r="C29" s="433"/>
      <c r="D29" s="433"/>
      <c r="E29" s="433"/>
      <c r="F29" s="433"/>
      <c r="G29" s="433"/>
      <c r="H29" s="433"/>
    </row>
    <row r="30" spans="2:5" s="6" customFormat="1" ht="6" customHeight="1">
      <c r="B30" s="3"/>
      <c r="E30" s="11"/>
    </row>
    <row r="31" spans="2:6" s="6" customFormat="1" ht="15" customHeight="1">
      <c r="B31" s="5" t="s">
        <v>76</v>
      </c>
      <c r="C31" s="10"/>
      <c r="D31" s="10"/>
      <c r="E31" s="10"/>
      <c r="F31" s="10"/>
    </row>
    <row r="32" spans="2:8" s="6" customFormat="1" ht="11.25" customHeight="1" thickBot="1">
      <c r="B32" s="3"/>
      <c r="C32" s="3"/>
      <c r="E32" s="22"/>
      <c r="F32" s="22"/>
      <c r="H32" s="15" t="s">
        <v>88</v>
      </c>
    </row>
    <row r="33" spans="2:8" s="6" customFormat="1" ht="54" customHeight="1" thickBot="1">
      <c r="B33" s="353" t="s">
        <v>101</v>
      </c>
      <c r="C33" s="402" t="s">
        <v>343</v>
      </c>
      <c r="D33" s="403" t="s">
        <v>342</v>
      </c>
      <c r="E33" s="402" t="s">
        <v>344</v>
      </c>
      <c r="F33" s="402" t="s">
        <v>359</v>
      </c>
      <c r="G33" s="395" t="s">
        <v>360</v>
      </c>
      <c r="H33" s="356" t="s">
        <v>361</v>
      </c>
    </row>
    <row r="34" spans="2:8" s="6" customFormat="1" ht="15.75" customHeight="1" thickTop="1">
      <c r="B34" s="357" t="s">
        <v>414</v>
      </c>
      <c r="C34" s="34">
        <v>1449655.04</v>
      </c>
      <c r="D34" s="34">
        <v>48083.26</v>
      </c>
      <c r="E34" s="34">
        <v>547117.58</v>
      </c>
      <c r="F34" s="34">
        <v>2044855.88</v>
      </c>
      <c r="G34" s="39">
        <v>1005589.01</v>
      </c>
      <c r="H34" s="361">
        <v>2.0334906802531574</v>
      </c>
    </row>
    <row r="35" spans="2:8" s="6" customFormat="1" ht="15.75" customHeight="1">
      <c r="B35" s="357" t="s">
        <v>415</v>
      </c>
      <c r="C35" s="34">
        <v>263413.69</v>
      </c>
      <c r="D35" s="34">
        <v>30348.58</v>
      </c>
      <c r="E35" s="34">
        <v>134455.34</v>
      </c>
      <c r="F35" s="34">
        <v>428217.61</v>
      </c>
      <c r="G35" s="40">
        <v>269160.95</v>
      </c>
      <c r="H35" s="361">
        <v>1.5909351263621272</v>
      </c>
    </row>
    <row r="36" spans="2:8" s="6" customFormat="1" ht="15.75" customHeight="1">
      <c r="B36" s="357" t="s">
        <v>416</v>
      </c>
      <c r="C36" s="34">
        <v>122855.28</v>
      </c>
      <c r="D36" s="34">
        <v>1034.37</v>
      </c>
      <c r="E36" s="34">
        <v>14031.94</v>
      </c>
      <c r="F36" s="34">
        <v>137921.59</v>
      </c>
      <c r="G36" s="40">
        <v>73926.76</v>
      </c>
      <c r="H36" s="361">
        <v>1.865651761283734</v>
      </c>
    </row>
    <row r="37" spans="2:8" s="6" customFormat="1" ht="15.75" customHeight="1">
      <c r="B37" s="358" t="s">
        <v>417</v>
      </c>
      <c r="C37" s="34">
        <v>247994.84</v>
      </c>
      <c r="D37" s="34">
        <v>65.57</v>
      </c>
      <c r="E37" s="34">
        <v>82693.34</v>
      </c>
      <c r="F37" s="34">
        <v>330753.75</v>
      </c>
      <c r="G37" s="40">
        <v>188564.39</v>
      </c>
      <c r="H37" s="361">
        <v>1.7540626308074387</v>
      </c>
    </row>
    <row r="38" spans="2:8" s="6" customFormat="1" ht="15.75" customHeight="1">
      <c r="B38" s="358" t="s">
        <v>418</v>
      </c>
      <c r="C38" s="34">
        <v>414656.9</v>
      </c>
      <c r="D38" s="34">
        <v>19353.05</v>
      </c>
      <c r="E38" s="34">
        <v>180318.25</v>
      </c>
      <c r="F38" s="34">
        <v>614328.2</v>
      </c>
      <c r="G38" s="40">
        <v>302436.81</v>
      </c>
      <c r="H38" s="361">
        <v>2.031261340178796</v>
      </c>
    </row>
    <row r="39" spans="2:8" s="6" customFormat="1" ht="15.75" customHeight="1">
      <c r="B39" s="358" t="s">
        <v>419</v>
      </c>
      <c r="C39" s="34">
        <v>108559.02</v>
      </c>
      <c r="D39" s="34">
        <v>955.53</v>
      </c>
      <c r="E39" s="34">
        <v>16618.5</v>
      </c>
      <c r="F39" s="34">
        <v>126133.05</v>
      </c>
      <c r="G39" s="40">
        <v>75321.5</v>
      </c>
      <c r="H39" s="361">
        <v>1.6745955670027808</v>
      </c>
    </row>
    <row r="40" spans="2:8" s="6" customFormat="1" ht="15.75" customHeight="1">
      <c r="B40" s="358" t="s">
        <v>420</v>
      </c>
      <c r="C40" s="34">
        <v>446699.79</v>
      </c>
      <c r="D40" s="34">
        <v>17808.91</v>
      </c>
      <c r="E40" s="34">
        <v>180304.89</v>
      </c>
      <c r="F40" s="34">
        <v>644813.59</v>
      </c>
      <c r="G40" s="40">
        <v>464319.06</v>
      </c>
      <c r="H40" s="361">
        <v>1.3887295300778737</v>
      </c>
    </row>
    <row r="41" spans="2:8" s="6" customFormat="1" ht="15.75" customHeight="1">
      <c r="B41" s="358" t="s">
        <v>421</v>
      </c>
      <c r="C41" s="34">
        <v>385769.57</v>
      </c>
      <c r="D41" s="34">
        <v>9383.29</v>
      </c>
      <c r="E41" s="34">
        <v>107149.92</v>
      </c>
      <c r="F41" s="34">
        <v>502302.78</v>
      </c>
      <c r="G41" s="40">
        <v>251777.79</v>
      </c>
      <c r="H41" s="361">
        <v>1.9950241838249505</v>
      </c>
    </row>
    <row r="42" spans="2:8" s="6" customFormat="1" ht="15.75" customHeight="1">
      <c r="B42" s="358" t="s">
        <v>422</v>
      </c>
      <c r="C42" s="34">
        <v>1603603.26</v>
      </c>
      <c r="D42" s="34">
        <v>65076.25</v>
      </c>
      <c r="E42" s="34">
        <v>354167.65</v>
      </c>
      <c r="F42" s="34">
        <v>2022847.16</v>
      </c>
      <c r="G42" s="40">
        <v>1436828.82</v>
      </c>
      <c r="H42" s="361">
        <v>1.4078553630348254</v>
      </c>
    </row>
    <row r="43" spans="2:8" s="6" customFormat="1" ht="15.75" customHeight="1">
      <c r="B43" s="358" t="s">
        <v>423</v>
      </c>
      <c r="C43" s="34">
        <v>212631.12</v>
      </c>
      <c r="D43" s="34">
        <v>10407.97</v>
      </c>
      <c r="E43" s="34">
        <v>80474.43</v>
      </c>
      <c r="F43" s="34">
        <v>303513.52</v>
      </c>
      <c r="G43" s="40">
        <v>162002.04</v>
      </c>
      <c r="H43" s="361">
        <v>1.8735166544816353</v>
      </c>
    </row>
    <row r="44" spans="2:8" s="6" customFormat="1" ht="15.75" customHeight="1">
      <c r="B44" s="358" t="s">
        <v>424</v>
      </c>
      <c r="C44" s="34">
        <v>358390.09</v>
      </c>
      <c r="D44" s="34">
        <v>4187.17</v>
      </c>
      <c r="E44" s="34">
        <v>184093.39</v>
      </c>
      <c r="F44" s="34">
        <v>546670.65</v>
      </c>
      <c r="G44" s="40">
        <v>426437.24</v>
      </c>
      <c r="H44" s="361">
        <v>1.2819486637705473</v>
      </c>
    </row>
    <row r="45" spans="2:8" s="6" customFormat="1" ht="15.75" customHeight="1">
      <c r="B45" s="358" t="s">
        <v>425</v>
      </c>
      <c r="C45" s="34">
        <v>1518030.48</v>
      </c>
      <c r="D45" s="34">
        <v>110297.7</v>
      </c>
      <c r="E45" s="34">
        <v>37824.55</v>
      </c>
      <c r="F45" s="34">
        <v>1666152.73</v>
      </c>
      <c r="G45" s="40">
        <v>1178713.92</v>
      </c>
      <c r="H45" s="361">
        <v>1.413534447781867</v>
      </c>
    </row>
    <row r="46" spans="2:8" s="6" customFormat="1" ht="15.75" customHeight="1">
      <c r="B46" s="358" t="s">
        <v>426</v>
      </c>
      <c r="C46" s="34">
        <v>167492.48</v>
      </c>
      <c r="D46" s="34">
        <v>4814.66</v>
      </c>
      <c r="E46" s="34">
        <v>34482.31</v>
      </c>
      <c r="F46" s="34">
        <v>206789.45</v>
      </c>
      <c r="G46" s="40">
        <v>106099.19</v>
      </c>
      <c r="H46" s="361">
        <v>1.9490200632068917</v>
      </c>
    </row>
    <row r="47" spans="2:8" s="6" customFormat="1" ht="15.75" customHeight="1">
      <c r="B47" s="358" t="s">
        <v>427</v>
      </c>
      <c r="C47" s="34">
        <v>129541.52</v>
      </c>
      <c r="D47" s="34">
        <v>13146.3</v>
      </c>
      <c r="E47" s="34">
        <v>30193.46</v>
      </c>
      <c r="F47" s="34">
        <v>172881.28</v>
      </c>
      <c r="G47" s="40">
        <v>156059.86</v>
      </c>
      <c r="H47" s="361">
        <v>1.1077882550964737</v>
      </c>
    </row>
    <row r="48" spans="2:8" s="6" customFormat="1" ht="15.75" customHeight="1">
      <c r="B48" s="358" t="s">
        <v>428</v>
      </c>
      <c r="C48" s="34">
        <v>389834.88</v>
      </c>
      <c r="D48" s="34">
        <v>59065.79</v>
      </c>
      <c r="E48" s="34">
        <v>60165.7</v>
      </c>
      <c r="F48" s="34">
        <v>509066.37</v>
      </c>
      <c r="G48" s="40">
        <v>338098.46</v>
      </c>
      <c r="H48" s="361">
        <v>1.5056749149345439</v>
      </c>
    </row>
    <row r="49" spans="2:8" s="6" customFormat="1" ht="15.75" customHeight="1">
      <c r="B49" s="358" t="s">
        <v>429</v>
      </c>
      <c r="C49" s="34">
        <v>55831.85</v>
      </c>
      <c r="D49" s="34">
        <v>2323.94</v>
      </c>
      <c r="E49" s="34">
        <v>17971.8</v>
      </c>
      <c r="F49" s="34">
        <v>76127.59</v>
      </c>
      <c r="G49" s="40">
        <v>82961.04</v>
      </c>
      <c r="H49" s="361">
        <v>0.9176306131167116</v>
      </c>
    </row>
    <row r="50" spans="2:8" s="6" customFormat="1" ht="15.75" customHeight="1">
      <c r="B50" s="358" t="s">
        <v>430</v>
      </c>
      <c r="C50" s="34">
        <v>882814.51</v>
      </c>
      <c r="D50" s="34">
        <v>25761.73</v>
      </c>
      <c r="E50" s="34">
        <v>267180.31</v>
      </c>
      <c r="F50" s="34">
        <v>1175756.55</v>
      </c>
      <c r="G50" s="40">
        <v>673193.82</v>
      </c>
      <c r="H50" s="361">
        <v>1.7465349726472532</v>
      </c>
    </row>
    <row r="51" spans="2:8" s="6" customFormat="1" ht="15.75" customHeight="1">
      <c r="B51" s="358" t="s">
        <v>431</v>
      </c>
      <c r="C51" s="34">
        <v>42619.8</v>
      </c>
      <c r="D51" s="34">
        <v>3034.38</v>
      </c>
      <c r="E51" s="34">
        <v>10784.49</v>
      </c>
      <c r="F51" s="34">
        <v>56438.67</v>
      </c>
      <c r="G51" s="40">
        <v>27259.07</v>
      </c>
      <c r="H51" s="361">
        <v>2.070454714705967</v>
      </c>
    </row>
    <row r="52" spans="2:8" s="6" customFormat="1" ht="15.75" customHeight="1" thickBot="1">
      <c r="B52" s="369" t="s">
        <v>400</v>
      </c>
      <c r="C52" s="36">
        <v>53920.8</v>
      </c>
      <c r="D52" s="37">
        <v>3.35</v>
      </c>
      <c r="E52" s="37">
        <v>24352.58</v>
      </c>
      <c r="F52" s="37">
        <v>78276.73</v>
      </c>
      <c r="G52" s="41">
        <v>32629.8</v>
      </c>
      <c r="H52" s="362">
        <v>2.3989337967134343</v>
      </c>
    </row>
    <row r="53" spans="2:8" s="6" customFormat="1" ht="24.75" customHeight="1" thickBot="1" thickTop="1">
      <c r="B53" s="360" t="s">
        <v>1</v>
      </c>
      <c r="C53" s="364">
        <v>8854314.92</v>
      </c>
      <c r="D53" s="364">
        <v>425151.8</v>
      </c>
      <c r="E53" s="364">
        <v>2364380.43</v>
      </c>
      <c r="F53" s="364">
        <v>11643847.149999997</v>
      </c>
      <c r="G53" s="365">
        <v>7251379.530000001</v>
      </c>
      <c r="H53" s="363">
        <v>1.6057423421057642</v>
      </c>
    </row>
    <row r="54" spans="1:16" s="6" customFormat="1" ht="19.5" thickBot="1" thickTop="1">
      <c r="A54" s="7"/>
      <c r="B54" s="2"/>
      <c r="D54" s="601"/>
      <c r="E54" s="601"/>
      <c r="F54" s="601"/>
      <c r="G54" s="601"/>
      <c r="H54" s="547"/>
      <c r="I54" s="548"/>
      <c r="L54" s="601"/>
      <c r="M54" s="601"/>
      <c r="N54" s="601"/>
      <c r="O54" s="601"/>
      <c r="P54" s="601"/>
    </row>
    <row r="55" spans="1:9" s="6" customFormat="1" ht="12" customHeight="1" thickTop="1">
      <c r="A55" s="7"/>
      <c r="B55" s="2"/>
      <c r="I55" s="10"/>
    </row>
    <row r="56" spans="1:9" s="6" customFormat="1" ht="12" customHeight="1">
      <c r="A56" s="7"/>
      <c r="B56" s="2"/>
      <c r="I56" s="10"/>
    </row>
  </sheetData>
  <sheetProtection/>
  <hyperlinks>
    <hyperlink ref="H1" location="INDICE!A1" display="VOLVER AL ÍNDICE"/>
    <hyperlink ref="I1:K1" location="INDICE!A118:N118" display="VOLVER AL ÍNDICE"/>
  </hyperlink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Haciendas Locales en cifras. Año 2021</dc:title>
  <dc:subject/>
  <dc:creator>DGFCYFT</dc:creator>
  <cp:keywords/>
  <dc:description/>
  <cp:lastModifiedBy>Margarita González Villa</cp:lastModifiedBy>
  <cp:lastPrinted>2023-10-16T12:36:18Z</cp:lastPrinted>
  <dcterms:created xsi:type="dcterms:W3CDTF">2007-11-05T08:54:05Z</dcterms:created>
  <dcterms:modified xsi:type="dcterms:W3CDTF">2023-10-30T08:44:14Z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nhacAutor">
    <vt:lpwstr>SGFAL</vt:lpwstr>
  </property>
  <property fmtid="{D5CDD505-2E9C-101B-9397-08002B2CF9AE}" pid="3" name="MinPortalIdiomaDocumentos">
    <vt:lpwstr>Español</vt:lpwstr>
  </property>
  <property fmtid="{D5CDD505-2E9C-101B-9397-08002B2CF9AE}" pid="4" name="MinhacFechaInfo">
    <vt:lpwstr>2023-10-31T00:00:00Z</vt:lpwstr>
  </property>
  <property fmtid="{D5CDD505-2E9C-101B-9397-08002B2CF9AE}" pid="5" name="ContentTypeId">
    <vt:lpwstr>0x0101003CD58CDD608044B4830326AB27386A3A002601B120FC241F43BCFA0041FC12CCBA</vt:lpwstr>
  </property>
  <property fmtid="{D5CDD505-2E9C-101B-9397-08002B2CF9AE}" pid="6" name="MinhacCategoriasPorOrganigrama">
    <vt:lpwstr>117;#;#121;#;#123;#;#110;#;#46;#;#115;#</vt:lpwstr>
  </property>
  <property fmtid="{D5CDD505-2E9C-101B-9397-08002B2CF9AE}" pid="7" name="MinhacCategoriasGeneral">
    <vt:lpwstr>178;#;#206;#;#209;#</vt:lpwstr>
  </property>
  <property fmtid="{D5CDD505-2E9C-101B-9397-08002B2CF9AE}" pid="8" name="MinhacPrioridad">
    <vt:lpwstr/>
  </property>
  <property fmtid="{D5CDD505-2E9C-101B-9397-08002B2CF9AE}" pid="9" name="MinhacNumNorma">
    <vt:lpwstr/>
  </property>
  <property fmtid="{D5CDD505-2E9C-101B-9397-08002B2CF9AE}" pid="10" name="MinhacFecha_NotaPrensa">
    <vt:lpwstr/>
  </property>
  <property fmtid="{D5CDD505-2E9C-101B-9397-08002B2CF9AE}" pid="11" name="MinhacIdioma_Noticia_Prensa">
    <vt:lpwstr>Castellano</vt:lpwstr>
  </property>
  <property fmtid="{D5CDD505-2E9C-101B-9397-08002B2CF9AE}" pid="12" name="display_urn:schemas-microsoft-com:office:office#Editor">
    <vt:lpwstr>Cuenta del sistema</vt:lpwstr>
  </property>
  <property fmtid="{D5CDD505-2E9C-101B-9397-08002B2CF9AE}" pid="13" name="Order">
    <vt:lpwstr>267200.000000000</vt:lpwstr>
  </property>
  <property fmtid="{D5CDD505-2E9C-101B-9397-08002B2CF9AE}" pid="14" name="MinhacCargo del Responsable">
    <vt:lpwstr/>
  </property>
  <property fmtid="{D5CDD505-2E9C-101B-9397-08002B2CF9AE}" pid="15" name="MinhacUnidad Responsable">
    <vt:lpwstr/>
  </property>
  <property fmtid="{D5CDD505-2E9C-101B-9397-08002B2CF9AE}" pid="16" name="TemplateUrl">
    <vt:lpwstr/>
  </property>
  <property fmtid="{D5CDD505-2E9C-101B-9397-08002B2CF9AE}" pid="17" name="MinhacCentroDirectivo">
    <vt:lpwstr/>
  </property>
  <property fmtid="{D5CDD505-2E9C-101B-9397-08002B2CF9AE}" pid="18" name="MinhacClave">
    <vt:lpwstr/>
  </property>
  <property fmtid="{D5CDD505-2E9C-101B-9397-08002B2CF9AE}" pid="19" name="MinhacFechaAprobacion">
    <vt:lpwstr/>
  </property>
  <property fmtid="{D5CDD505-2E9C-101B-9397-08002B2CF9AE}" pid="20" name="MinhacFecha Caducidad">
    <vt:lpwstr/>
  </property>
  <property fmtid="{D5CDD505-2E9C-101B-9397-08002B2CF9AE}" pid="21" name="MinhacCategoriasNormas">
    <vt:lpwstr/>
  </property>
  <property fmtid="{D5CDD505-2E9C-101B-9397-08002B2CF9AE}" pid="22" name="MinhacCaracter">
    <vt:lpwstr/>
  </property>
  <property fmtid="{D5CDD505-2E9C-101B-9397-08002B2CF9AE}" pid="23" name="MinhacPalabras clave">
    <vt:lpwstr/>
  </property>
  <property fmtid="{D5CDD505-2E9C-101B-9397-08002B2CF9AE}" pid="24" name="_SourceUrl">
    <vt:lpwstr/>
  </property>
  <property fmtid="{D5CDD505-2E9C-101B-9397-08002B2CF9AE}" pid="25" name="_SharedFileIndex">
    <vt:lpwstr/>
  </property>
  <property fmtid="{D5CDD505-2E9C-101B-9397-08002B2CF9AE}" pid="26" name="MinhacPais">
    <vt:lpwstr/>
  </property>
  <property fmtid="{D5CDD505-2E9C-101B-9397-08002B2CF9AE}" pid="27" name="xd_Signature">
    <vt:lpwstr/>
  </property>
  <property fmtid="{D5CDD505-2E9C-101B-9397-08002B2CF9AE}" pid="28" name="MinhacDescripción">
    <vt:lpwstr/>
  </property>
  <property fmtid="{D5CDD505-2E9C-101B-9397-08002B2CF9AE}" pid="29" name="MinhacFechaBOE">
    <vt:lpwstr/>
  </property>
  <property fmtid="{D5CDD505-2E9C-101B-9397-08002B2CF9AE}" pid="30" name="MinhacDocumentoAdjunto">
    <vt:lpwstr/>
  </property>
  <property fmtid="{D5CDD505-2E9C-101B-9397-08002B2CF9AE}" pid="31" name="MinhacDescripcionDocumentoAdjunto">
    <vt:lpwstr/>
  </property>
  <property fmtid="{D5CDD505-2E9C-101B-9397-08002B2CF9AE}" pid="32" name="xd_ProgID">
    <vt:lpwstr/>
  </property>
  <property fmtid="{D5CDD505-2E9C-101B-9397-08002B2CF9AE}" pid="33" name="MinhacCategoriasPrensa">
    <vt:lpwstr/>
  </property>
  <property fmtid="{D5CDD505-2E9C-101B-9397-08002B2CF9AE}" pid="34" name="display_urn:schemas-microsoft-com:office:office#Author">
    <vt:lpwstr>Cuenta del sistema</vt:lpwstr>
  </property>
</Properties>
</file>